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2. ENTIDADES\"/>
    </mc:Choice>
  </mc:AlternateContent>
  <bookViews>
    <workbookView xWindow="0" yWindow="0" windowWidth="28800" windowHeight="1230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U157" i="1" l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 l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T125" i="1" l="1"/>
  <c r="U125" i="1" s="1"/>
  <c r="U124" i="1"/>
  <c r="T124" i="1"/>
  <c r="U123" i="1"/>
  <c r="T123" i="1"/>
  <c r="T122" i="1"/>
  <c r="C122" i="1"/>
  <c r="U122" i="1" s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B89" i="1"/>
  <c r="C89" i="1"/>
  <c r="D89" i="1"/>
  <c r="U111" i="1"/>
  <c r="U110" i="1"/>
  <c r="U109" i="1"/>
  <c r="U108" i="1"/>
  <c r="U106" i="1"/>
  <c r="U105" i="1"/>
  <c r="U104" i="1"/>
  <c r="U103" i="1"/>
  <c r="T111" i="1"/>
  <c r="T110" i="1"/>
  <c r="T109" i="1"/>
  <c r="T108" i="1"/>
  <c r="T106" i="1"/>
  <c r="T105" i="1"/>
  <c r="T104" i="1"/>
  <c r="T103" i="1"/>
  <c r="K107" i="1"/>
  <c r="L107" i="1"/>
  <c r="M107" i="1"/>
  <c r="N107" i="1"/>
  <c r="O107" i="1"/>
  <c r="P107" i="1"/>
  <c r="Q107" i="1"/>
  <c r="R107" i="1"/>
  <c r="S107" i="1"/>
  <c r="K102" i="1"/>
  <c r="L102" i="1"/>
  <c r="M102" i="1"/>
  <c r="N102" i="1"/>
  <c r="O102" i="1"/>
  <c r="P102" i="1"/>
  <c r="Q102" i="1"/>
  <c r="R102" i="1"/>
  <c r="S102" i="1"/>
  <c r="J107" i="1"/>
  <c r="J102" i="1"/>
  <c r="B107" i="1"/>
  <c r="C107" i="1"/>
  <c r="B102" i="1"/>
  <c r="C102" i="1"/>
  <c r="D107" i="1"/>
  <c r="E107" i="1"/>
  <c r="D102" i="1"/>
  <c r="E102" i="1"/>
  <c r="G107" i="1"/>
  <c r="H107" i="1"/>
  <c r="I107" i="1"/>
  <c r="F107" i="1"/>
  <c r="H102" i="1"/>
  <c r="I102" i="1"/>
  <c r="F102" i="1"/>
  <c r="G102" i="1"/>
  <c r="U93" i="1"/>
  <c r="T93" i="1"/>
  <c r="U92" i="1"/>
  <c r="T92" i="1"/>
  <c r="U91" i="1"/>
  <c r="T91" i="1"/>
  <c r="U90" i="1"/>
  <c r="T90" i="1"/>
  <c r="U89" i="1" l="1"/>
  <c r="U112" i="1"/>
  <c r="U102" i="1"/>
  <c r="T102" i="1"/>
  <c r="T89" i="1"/>
  <c r="T107" i="1"/>
  <c r="U107" i="1"/>
  <c r="T112" i="1"/>
</calcChain>
</file>

<file path=xl/sharedStrings.xml><?xml version="1.0" encoding="utf-8"?>
<sst xmlns="http://schemas.openxmlformats.org/spreadsheetml/2006/main" count="259" uniqueCount="22">
  <si>
    <t>R.Auton.</t>
  </si>
  <si>
    <t>Araba</t>
  </si>
  <si>
    <t>Bizkaia</t>
  </si>
  <si>
    <t>Gipuzkoa</t>
  </si>
  <si>
    <t>Lan Elkartu</t>
  </si>
  <si>
    <t>Konts.- Era.</t>
  </si>
  <si>
    <t>Etxebizitza</t>
  </si>
  <si>
    <t>Nekazaritza</t>
  </si>
  <si>
    <t>Zerbitzuak</t>
  </si>
  <si>
    <t>Kop.</t>
  </si>
  <si>
    <t>Bazk.</t>
  </si>
  <si>
    <t>Non; Konts.-Era.= Kontsumitzaile eta Erabiltzaileak; L.U.K.= Lur Ustiapen Komunitarioa; Irakaskun.= Irakaskuntza; Kop.= Kopurua; Bazk.= Bazkideak</t>
  </si>
  <si>
    <t xml:space="preserve">Iturria: geuk egina. Enplegu eta Gizarte Segurantza Ministeritza. Estatuko Emplegu Idazkaritza. Lan Autonomoaren, Gizarte Ekonomiaren eta Enpresen </t>
  </si>
  <si>
    <t xml:space="preserve">Erantzunkizun Sozialaren Zuzendaritza. </t>
  </si>
  <si>
    <t>L.U.K.</t>
  </si>
  <si>
    <t>Garraioa</t>
  </si>
  <si>
    <t>Irakaskun.</t>
  </si>
  <si>
    <t>Besteak</t>
  </si>
  <si>
    <t>Guztira</t>
  </si>
  <si>
    <t>R.Auton.= Euskal Herriko Autonomi Erkidegoko Errolda</t>
  </si>
  <si>
    <t>Sortutako Kooperatiba kopurua eta hasierako bazkideak, Lurralde Historikoa eta sozietate motaren arabera                        (1999-2023)</t>
  </si>
  <si>
    <t>Sortutako Kooperatiba kopurua eta hasierako bazkideak, Lurralde Historikoa eta sozietate motaren arabera.                                             (1999-2023)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</si>
</sst>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4" fillId="0" borderId="0" xfId="0" applyFont="1"/>
    <xf numFmtId="0" fontId="4" fillId="0" borderId="1" xfId="0" applyFont="1" applyFill="1" applyBorder="1"/>
    <xf numFmtId="0" fontId="4" fillId="0" borderId="2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/>
    <xf numFmtId="0" fontId="2" fillId="0" borderId="3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2" fillId="0" borderId="4" xfId="0" applyFont="1" applyBorder="1"/>
    <xf numFmtId="0" fontId="5" fillId="3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3" fontId="2" fillId="0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0" fontId="8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62"/>
  <sheetViews>
    <sheetView tabSelected="1" view="pageLayout" topLeftCell="A157" zoomScaleNormal="100" workbookViewId="0">
      <selection activeCell="M167" sqref="M167"/>
    </sheetView>
  </sheetViews>
  <sheetFormatPr baseColWidth="10" defaultRowHeight="12.75" x14ac:dyDescent="0.2"/>
  <cols>
    <col min="1" max="1" width="9.42578125" customWidth="1"/>
    <col min="2" max="2" width="5.28515625" customWidth="1"/>
    <col min="3" max="3" width="7" customWidth="1"/>
    <col min="4" max="4" width="5.28515625" customWidth="1"/>
    <col min="5" max="5" width="7" customWidth="1"/>
    <col min="6" max="6" width="5.28515625" customWidth="1"/>
    <col min="7" max="7" width="7" customWidth="1"/>
    <col min="8" max="8" width="5.28515625" customWidth="1"/>
    <col min="9" max="9" width="7" customWidth="1"/>
    <col min="10" max="10" width="5.28515625" customWidth="1"/>
    <col min="11" max="11" width="7" customWidth="1"/>
    <col min="12" max="12" width="5.28515625" customWidth="1"/>
    <col min="13" max="13" width="7" customWidth="1"/>
    <col min="14" max="14" width="5.28515625" customWidth="1"/>
    <col min="15" max="15" width="7" customWidth="1"/>
    <col min="16" max="16" width="5.28515625" customWidth="1"/>
    <col min="17" max="17" width="7" customWidth="1"/>
    <col min="18" max="18" width="5.28515625" customWidth="1"/>
    <col min="19" max="19" width="7" customWidth="1"/>
    <col min="20" max="20" width="5.28515625" customWidth="1"/>
    <col min="21" max="21" width="7" customWidth="1"/>
  </cols>
  <sheetData>
    <row r="2" spans="1:21" s="2" customFormat="1" x14ac:dyDescent="0.2">
      <c r="B2" s="43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5"/>
    </row>
    <row r="3" spans="1:21" s="3" customFormat="1" ht="19.5" customHeight="1" x14ac:dyDescent="0.2">
      <c r="B3" s="46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8"/>
    </row>
    <row r="4" spans="1:21" s="4" customFormat="1" ht="15" x14ac:dyDescent="0.25">
      <c r="B4" s="41" t="s">
        <v>4</v>
      </c>
      <c r="C4" s="42"/>
      <c r="D4" s="41" t="s">
        <v>5</v>
      </c>
      <c r="E4" s="42"/>
      <c r="F4" s="41" t="s">
        <v>6</v>
      </c>
      <c r="G4" s="42"/>
      <c r="H4" s="41" t="s">
        <v>7</v>
      </c>
      <c r="I4" s="42"/>
      <c r="J4" s="41" t="s">
        <v>14</v>
      </c>
      <c r="K4" s="42"/>
      <c r="L4" s="41" t="s">
        <v>8</v>
      </c>
      <c r="M4" s="42"/>
      <c r="N4" s="41" t="s">
        <v>15</v>
      </c>
      <c r="O4" s="42"/>
      <c r="P4" s="41" t="s">
        <v>16</v>
      </c>
      <c r="Q4" s="42"/>
      <c r="R4" s="41" t="s">
        <v>17</v>
      </c>
      <c r="S4" s="42"/>
      <c r="T4" s="41" t="s">
        <v>18</v>
      </c>
      <c r="U4" s="42"/>
    </row>
    <row r="5" spans="1:21" s="4" customFormat="1" ht="15" x14ac:dyDescent="0.25">
      <c r="A5" s="5"/>
      <c r="B5" s="33" t="s">
        <v>9</v>
      </c>
      <c r="C5" s="33" t="s">
        <v>10</v>
      </c>
      <c r="D5" s="33" t="s">
        <v>9</v>
      </c>
      <c r="E5" s="33" t="s">
        <v>10</v>
      </c>
      <c r="F5" s="33" t="s">
        <v>9</v>
      </c>
      <c r="G5" s="33" t="s">
        <v>10</v>
      </c>
      <c r="H5" s="33" t="s">
        <v>9</v>
      </c>
      <c r="I5" s="33" t="s">
        <v>10</v>
      </c>
      <c r="J5" s="33" t="s">
        <v>9</v>
      </c>
      <c r="K5" s="33" t="s">
        <v>10</v>
      </c>
      <c r="L5" s="33" t="s">
        <v>9</v>
      </c>
      <c r="M5" s="33" t="s">
        <v>10</v>
      </c>
      <c r="N5" s="33" t="s">
        <v>9</v>
      </c>
      <c r="O5" s="33" t="s">
        <v>10</v>
      </c>
      <c r="P5" s="33" t="s">
        <v>9</v>
      </c>
      <c r="Q5" s="33" t="s">
        <v>10</v>
      </c>
      <c r="R5" s="33" t="s">
        <v>9</v>
      </c>
      <c r="S5" s="33" t="s">
        <v>10</v>
      </c>
      <c r="T5" s="33" t="s">
        <v>9</v>
      </c>
      <c r="U5" s="33" t="s">
        <v>10</v>
      </c>
    </row>
    <row r="6" spans="1:21" s="14" customFormat="1" ht="15" x14ac:dyDescent="0.25">
      <c r="A6" s="34">
        <v>1999</v>
      </c>
      <c r="B6" s="35">
        <v>31</v>
      </c>
      <c r="C6" s="35">
        <v>253</v>
      </c>
      <c r="D6" s="35">
        <v>1</v>
      </c>
      <c r="E6" s="35">
        <v>5</v>
      </c>
      <c r="F6" s="35">
        <v>8</v>
      </c>
      <c r="G6" s="35">
        <v>72</v>
      </c>
      <c r="H6" s="35">
        <v>3</v>
      </c>
      <c r="I6" s="35">
        <v>20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  <c r="O6" s="35">
        <v>0</v>
      </c>
      <c r="P6" s="35">
        <v>1</v>
      </c>
      <c r="Q6" s="35">
        <v>40</v>
      </c>
      <c r="R6" s="35">
        <v>4</v>
      </c>
      <c r="S6" s="35">
        <v>20</v>
      </c>
      <c r="T6" s="36">
        <v>48</v>
      </c>
      <c r="U6" s="36">
        <v>410</v>
      </c>
    </row>
    <row r="7" spans="1:21" s="1" customFormat="1" ht="14.25" x14ac:dyDescent="0.2">
      <c r="A7" s="15" t="s">
        <v>1</v>
      </c>
      <c r="B7" s="6">
        <v>5</v>
      </c>
      <c r="C7" s="6">
        <v>32</v>
      </c>
      <c r="D7" s="6">
        <v>0</v>
      </c>
      <c r="E7" s="6">
        <v>0</v>
      </c>
      <c r="F7" s="6">
        <v>1</v>
      </c>
      <c r="G7" s="6">
        <v>9</v>
      </c>
      <c r="H7" s="6">
        <v>3</v>
      </c>
      <c r="I7" s="6">
        <v>20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7">
        <v>9</v>
      </c>
      <c r="U7" s="7">
        <v>61</v>
      </c>
    </row>
    <row r="8" spans="1:21" s="1" customFormat="1" ht="14.25" x14ac:dyDescent="0.2">
      <c r="A8" s="18" t="s">
        <v>2</v>
      </c>
      <c r="B8" s="6">
        <v>11</v>
      </c>
      <c r="C8" s="6">
        <v>123</v>
      </c>
      <c r="D8" s="6">
        <v>0</v>
      </c>
      <c r="E8" s="6">
        <v>0</v>
      </c>
      <c r="F8" s="6">
        <v>4</v>
      </c>
      <c r="G8" s="6">
        <v>20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</v>
      </c>
      <c r="Q8" s="6">
        <v>40</v>
      </c>
      <c r="R8" s="6">
        <v>1</v>
      </c>
      <c r="S8" s="6">
        <v>5</v>
      </c>
      <c r="T8" s="8">
        <v>17</v>
      </c>
      <c r="U8" s="8">
        <v>188</v>
      </c>
    </row>
    <row r="9" spans="1:21" s="1" customFormat="1" ht="14.25" x14ac:dyDescent="0.2">
      <c r="A9" s="18" t="s">
        <v>3</v>
      </c>
      <c r="B9" s="6">
        <v>15</v>
      </c>
      <c r="C9" s="6">
        <v>98</v>
      </c>
      <c r="D9" s="6">
        <v>1</v>
      </c>
      <c r="E9" s="6">
        <v>5</v>
      </c>
      <c r="F9" s="6">
        <v>3</v>
      </c>
      <c r="G9" s="6">
        <v>43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3</v>
      </c>
      <c r="S9" s="6">
        <v>15</v>
      </c>
      <c r="T9" s="8">
        <v>22</v>
      </c>
      <c r="U9" s="8">
        <v>161</v>
      </c>
    </row>
    <row r="10" spans="1:21" s="1" customFormat="1" ht="14.25" x14ac:dyDescent="0.2">
      <c r="A10" s="32" t="s">
        <v>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10">
        <v>0</v>
      </c>
      <c r="U10" s="10">
        <v>0</v>
      </c>
    </row>
    <row r="11" spans="1:21" s="14" customFormat="1" ht="15" x14ac:dyDescent="0.25">
      <c r="A11" s="34">
        <v>2000</v>
      </c>
      <c r="B11" s="35">
        <v>34</v>
      </c>
      <c r="C11" s="35">
        <v>232</v>
      </c>
      <c r="D11" s="35">
        <v>1</v>
      </c>
      <c r="E11" s="35">
        <v>13</v>
      </c>
      <c r="F11" s="35">
        <v>11</v>
      </c>
      <c r="G11" s="35">
        <v>111</v>
      </c>
      <c r="H11" s="35">
        <v>2</v>
      </c>
      <c r="I11" s="35">
        <v>11</v>
      </c>
      <c r="J11" s="35">
        <v>0</v>
      </c>
      <c r="K11" s="35">
        <v>0</v>
      </c>
      <c r="L11" s="35">
        <v>1</v>
      </c>
      <c r="M11" s="35">
        <v>5</v>
      </c>
      <c r="N11" s="35">
        <v>0</v>
      </c>
      <c r="O11" s="35">
        <v>0</v>
      </c>
      <c r="P11" s="35">
        <v>1</v>
      </c>
      <c r="Q11" s="35">
        <v>13</v>
      </c>
      <c r="R11" s="35">
        <v>2</v>
      </c>
      <c r="S11" s="35">
        <v>34</v>
      </c>
      <c r="T11" s="36">
        <v>52</v>
      </c>
      <c r="U11" s="36">
        <v>419</v>
      </c>
    </row>
    <row r="12" spans="1:21" s="1" customFormat="1" ht="14.25" x14ac:dyDescent="0.2">
      <c r="A12" s="15" t="s">
        <v>1</v>
      </c>
      <c r="B12" s="8">
        <v>1</v>
      </c>
      <c r="C12" s="8">
        <v>8</v>
      </c>
      <c r="D12" s="8">
        <v>0</v>
      </c>
      <c r="E12" s="8">
        <v>0</v>
      </c>
      <c r="F12" s="8">
        <v>4</v>
      </c>
      <c r="G12" s="8">
        <v>24</v>
      </c>
      <c r="H12" s="8">
        <v>1</v>
      </c>
      <c r="I12" s="8">
        <v>7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6</v>
      </c>
      <c r="U12" s="7">
        <v>39</v>
      </c>
    </row>
    <row r="13" spans="1:21" s="1" customFormat="1" ht="14.25" x14ac:dyDescent="0.2">
      <c r="A13" s="18" t="s">
        <v>2</v>
      </c>
      <c r="B13" s="8">
        <v>16</v>
      </c>
      <c r="C13" s="8">
        <v>100</v>
      </c>
      <c r="D13" s="8">
        <v>1</v>
      </c>
      <c r="E13" s="8">
        <v>13</v>
      </c>
      <c r="F13" s="8">
        <v>2</v>
      </c>
      <c r="G13" s="8">
        <v>12</v>
      </c>
      <c r="H13" s="8">
        <v>1</v>
      </c>
      <c r="I13" s="8">
        <v>4</v>
      </c>
      <c r="J13" s="8">
        <v>0</v>
      </c>
      <c r="K13" s="8">
        <v>0</v>
      </c>
      <c r="L13" s="8">
        <v>1</v>
      </c>
      <c r="M13" s="8">
        <v>5</v>
      </c>
      <c r="N13" s="8">
        <v>0</v>
      </c>
      <c r="O13" s="8">
        <v>0</v>
      </c>
      <c r="P13" s="8">
        <v>0</v>
      </c>
      <c r="Q13" s="8">
        <v>0</v>
      </c>
      <c r="R13" s="8">
        <v>1</v>
      </c>
      <c r="S13" s="8">
        <v>4</v>
      </c>
      <c r="T13" s="8">
        <v>22</v>
      </c>
      <c r="U13" s="8">
        <v>138</v>
      </c>
    </row>
    <row r="14" spans="1:21" s="1" customFormat="1" ht="14.25" x14ac:dyDescent="0.2">
      <c r="A14" s="18" t="s">
        <v>3</v>
      </c>
      <c r="B14" s="8">
        <v>17</v>
      </c>
      <c r="C14" s="8">
        <v>124</v>
      </c>
      <c r="D14" s="8">
        <v>0</v>
      </c>
      <c r="E14" s="8">
        <v>0</v>
      </c>
      <c r="F14" s="8">
        <v>5</v>
      </c>
      <c r="G14" s="8">
        <v>75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1</v>
      </c>
      <c r="Q14" s="8">
        <v>13</v>
      </c>
      <c r="R14" s="8">
        <v>1</v>
      </c>
      <c r="S14" s="8">
        <v>30</v>
      </c>
      <c r="T14" s="8">
        <v>24</v>
      </c>
      <c r="U14" s="8">
        <v>242</v>
      </c>
    </row>
    <row r="15" spans="1:21" s="1" customFormat="1" ht="14.25" x14ac:dyDescent="0.2">
      <c r="A15" s="32" t="s">
        <v>0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10">
        <v>0</v>
      </c>
    </row>
    <row r="16" spans="1:21" s="14" customFormat="1" ht="15" x14ac:dyDescent="0.25">
      <c r="A16" s="34">
        <v>2001</v>
      </c>
      <c r="B16" s="35">
        <v>56</v>
      </c>
      <c r="C16" s="35">
        <v>243</v>
      </c>
      <c r="D16" s="35">
        <v>1</v>
      </c>
      <c r="E16" s="35">
        <v>20</v>
      </c>
      <c r="F16" s="35">
        <v>29</v>
      </c>
      <c r="G16" s="35">
        <v>143</v>
      </c>
      <c r="H16" s="35">
        <v>2</v>
      </c>
      <c r="I16" s="35">
        <v>14</v>
      </c>
      <c r="J16" s="35">
        <v>0</v>
      </c>
      <c r="K16" s="35">
        <v>0</v>
      </c>
      <c r="L16" s="35">
        <v>4</v>
      </c>
      <c r="M16" s="35">
        <v>35</v>
      </c>
      <c r="N16" s="35">
        <v>0</v>
      </c>
      <c r="O16" s="35">
        <v>0</v>
      </c>
      <c r="P16" s="35">
        <v>1</v>
      </c>
      <c r="Q16" s="35">
        <v>13</v>
      </c>
      <c r="R16" s="35">
        <v>6</v>
      </c>
      <c r="S16" s="35">
        <v>63</v>
      </c>
      <c r="T16" s="36">
        <v>99</v>
      </c>
      <c r="U16" s="36">
        <v>531</v>
      </c>
    </row>
    <row r="17" spans="1:21" s="1" customFormat="1" ht="14.25" x14ac:dyDescent="0.2">
      <c r="A17" s="15" t="s">
        <v>1</v>
      </c>
      <c r="B17" s="6">
        <v>5</v>
      </c>
      <c r="C17" s="6">
        <v>17</v>
      </c>
      <c r="D17" s="6">
        <v>0</v>
      </c>
      <c r="E17" s="6">
        <v>0</v>
      </c>
      <c r="F17" s="6">
        <v>19</v>
      </c>
      <c r="G17" s="6">
        <v>82</v>
      </c>
      <c r="H17" s="6">
        <v>1</v>
      </c>
      <c r="I17" s="6">
        <v>12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7">
        <v>25</v>
      </c>
      <c r="U17" s="7">
        <v>111</v>
      </c>
    </row>
    <row r="18" spans="1:21" s="1" customFormat="1" ht="14.25" x14ac:dyDescent="0.2">
      <c r="A18" s="18" t="s">
        <v>2</v>
      </c>
      <c r="B18" s="6">
        <v>25</v>
      </c>
      <c r="C18" s="6">
        <v>74</v>
      </c>
      <c r="D18" s="6">
        <v>1</v>
      </c>
      <c r="E18" s="6">
        <v>20</v>
      </c>
      <c r="F18" s="6">
        <v>5</v>
      </c>
      <c r="G18" s="6">
        <v>35</v>
      </c>
      <c r="H18" s="6">
        <v>1</v>
      </c>
      <c r="I18" s="6">
        <v>2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2</v>
      </c>
      <c r="S18" s="6">
        <v>6</v>
      </c>
      <c r="T18" s="8">
        <v>34</v>
      </c>
      <c r="U18" s="8">
        <v>137</v>
      </c>
    </row>
    <row r="19" spans="1:21" s="1" customFormat="1" ht="14.25" x14ac:dyDescent="0.2">
      <c r="A19" s="18" t="s">
        <v>3</v>
      </c>
      <c r="B19" s="6">
        <v>30</v>
      </c>
      <c r="C19" s="6">
        <v>149</v>
      </c>
      <c r="D19" s="6">
        <v>0</v>
      </c>
      <c r="E19" s="6">
        <v>0</v>
      </c>
      <c r="F19" s="6">
        <v>5</v>
      </c>
      <c r="G19" s="6">
        <v>26</v>
      </c>
      <c r="H19" s="6">
        <v>0</v>
      </c>
      <c r="I19" s="6">
        <v>0</v>
      </c>
      <c r="J19" s="6">
        <v>0</v>
      </c>
      <c r="K19" s="6">
        <v>0</v>
      </c>
      <c r="L19" s="6">
        <v>4</v>
      </c>
      <c r="M19" s="6">
        <v>35</v>
      </c>
      <c r="N19" s="6">
        <v>0</v>
      </c>
      <c r="O19" s="6">
        <v>0</v>
      </c>
      <c r="P19" s="6">
        <v>1</v>
      </c>
      <c r="Q19" s="6">
        <v>13</v>
      </c>
      <c r="R19" s="6">
        <v>4</v>
      </c>
      <c r="S19" s="6">
        <v>57</v>
      </c>
      <c r="T19" s="8">
        <v>44</v>
      </c>
      <c r="U19" s="8">
        <v>280</v>
      </c>
    </row>
    <row r="20" spans="1:21" s="1" customFormat="1" ht="14.25" x14ac:dyDescent="0.2">
      <c r="A20" s="32" t="s">
        <v>0</v>
      </c>
      <c r="B20" s="9">
        <v>1</v>
      </c>
      <c r="C20" s="9">
        <v>3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10">
        <v>1</v>
      </c>
      <c r="U20" s="10">
        <v>3</v>
      </c>
    </row>
    <row r="21" spans="1:21" s="14" customFormat="1" ht="15" x14ac:dyDescent="0.25">
      <c r="A21" s="34">
        <v>2002</v>
      </c>
      <c r="B21" s="35">
        <v>38</v>
      </c>
      <c r="C21" s="35">
        <v>158</v>
      </c>
      <c r="D21" s="35">
        <v>0</v>
      </c>
      <c r="E21" s="35">
        <v>0</v>
      </c>
      <c r="F21" s="35">
        <v>13</v>
      </c>
      <c r="G21" s="35">
        <v>157</v>
      </c>
      <c r="H21" s="35">
        <v>2</v>
      </c>
      <c r="I21" s="35">
        <v>7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1</v>
      </c>
      <c r="S21" s="35">
        <v>6</v>
      </c>
      <c r="T21" s="36">
        <v>54</v>
      </c>
      <c r="U21" s="36">
        <v>328</v>
      </c>
    </row>
    <row r="22" spans="1:21" s="1" customFormat="1" ht="14.25" x14ac:dyDescent="0.2">
      <c r="A22" s="15" t="s">
        <v>1</v>
      </c>
      <c r="B22" s="11">
        <v>1</v>
      </c>
      <c r="C22" s="11">
        <v>4</v>
      </c>
      <c r="D22" s="11">
        <v>0</v>
      </c>
      <c r="E22" s="11">
        <v>0</v>
      </c>
      <c r="F22" s="11">
        <v>3</v>
      </c>
      <c r="G22" s="11">
        <v>27</v>
      </c>
      <c r="H22" s="11">
        <v>2</v>
      </c>
      <c r="I22" s="11">
        <v>7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1</v>
      </c>
      <c r="S22" s="11">
        <v>6</v>
      </c>
      <c r="T22" s="11">
        <v>7</v>
      </c>
      <c r="U22" s="12">
        <v>44</v>
      </c>
    </row>
    <row r="23" spans="1:21" s="1" customFormat="1" ht="14.25" x14ac:dyDescent="0.2">
      <c r="A23" s="18" t="s">
        <v>2</v>
      </c>
      <c r="B23" s="8">
        <v>13</v>
      </c>
      <c r="C23" s="8">
        <v>49</v>
      </c>
      <c r="D23" s="8">
        <v>0</v>
      </c>
      <c r="E23" s="8">
        <v>0</v>
      </c>
      <c r="F23" s="8">
        <v>5</v>
      </c>
      <c r="G23" s="8">
        <v>66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18</v>
      </c>
      <c r="U23" s="8">
        <v>115</v>
      </c>
    </row>
    <row r="24" spans="1:21" s="1" customFormat="1" ht="14.25" x14ac:dyDescent="0.2">
      <c r="A24" s="18" t="s">
        <v>3</v>
      </c>
      <c r="B24" s="8">
        <v>23</v>
      </c>
      <c r="C24" s="8">
        <v>98</v>
      </c>
      <c r="D24" s="8">
        <v>0</v>
      </c>
      <c r="E24" s="8">
        <v>0</v>
      </c>
      <c r="F24" s="8">
        <v>5</v>
      </c>
      <c r="G24" s="8">
        <v>64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28</v>
      </c>
      <c r="U24" s="8">
        <v>162</v>
      </c>
    </row>
    <row r="25" spans="1:21" s="1" customFormat="1" ht="14.25" x14ac:dyDescent="0.2">
      <c r="A25" s="32" t="s">
        <v>0</v>
      </c>
      <c r="B25" s="10">
        <v>1</v>
      </c>
      <c r="C25" s="10">
        <v>7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1</v>
      </c>
      <c r="U25" s="10">
        <v>7</v>
      </c>
    </row>
    <row r="26" spans="1:21" s="2" customFormat="1" ht="15" x14ac:dyDescent="0.25">
      <c r="A26" s="34">
        <v>2003</v>
      </c>
      <c r="B26" s="35">
        <v>51</v>
      </c>
      <c r="C26" s="35">
        <v>262</v>
      </c>
      <c r="D26" s="35">
        <v>0</v>
      </c>
      <c r="E26" s="35">
        <v>0</v>
      </c>
      <c r="F26" s="35">
        <v>22</v>
      </c>
      <c r="G26" s="35">
        <v>162</v>
      </c>
      <c r="H26" s="35">
        <v>2</v>
      </c>
      <c r="I26" s="35">
        <v>8</v>
      </c>
      <c r="J26" s="35">
        <v>0</v>
      </c>
      <c r="K26" s="35">
        <v>0</v>
      </c>
      <c r="L26" s="35">
        <v>3</v>
      </c>
      <c r="M26" s="35">
        <v>14</v>
      </c>
      <c r="N26" s="35">
        <v>0</v>
      </c>
      <c r="O26" s="35">
        <v>0</v>
      </c>
      <c r="P26" s="35">
        <v>4</v>
      </c>
      <c r="Q26" s="35">
        <v>664</v>
      </c>
      <c r="R26" s="35">
        <v>6</v>
      </c>
      <c r="S26" s="35">
        <v>23</v>
      </c>
      <c r="T26" s="36">
        <v>88</v>
      </c>
      <c r="U26" s="36">
        <v>1133</v>
      </c>
    </row>
    <row r="27" spans="1:21" s="1" customFormat="1" ht="14.25" x14ac:dyDescent="0.2">
      <c r="A27" s="15" t="s">
        <v>1</v>
      </c>
      <c r="B27" s="6">
        <v>6</v>
      </c>
      <c r="C27" s="6">
        <v>25</v>
      </c>
      <c r="D27" s="6">
        <v>0</v>
      </c>
      <c r="E27" s="6">
        <v>0</v>
      </c>
      <c r="F27" s="6">
        <v>10</v>
      </c>
      <c r="G27" s="6">
        <v>88</v>
      </c>
      <c r="H27" s="6">
        <v>1</v>
      </c>
      <c r="I27" s="6">
        <v>5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7">
        <v>17</v>
      </c>
      <c r="U27" s="7">
        <v>118</v>
      </c>
    </row>
    <row r="28" spans="1:21" s="1" customFormat="1" ht="14.25" x14ac:dyDescent="0.2">
      <c r="A28" s="18" t="s">
        <v>2</v>
      </c>
      <c r="B28" s="6">
        <v>21</v>
      </c>
      <c r="C28" s="6">
        <v>114</v>
      </c>
      <c r="D28" s="6">
        <v>0</v>
      </c>
      <c r="E28" s="6">
        <v>0</v>
      </c>
      <c r="F28" s="6">
        <v>10</v>
      </c>
      <c r="G28" s="6">
        <v>67</v>
      </c>
      <c r="H28" s="6">
        <v>1</v>
      </c>
      <c r="I28" s="6">
        <v>3</v>
      </c>
      <c r="J28" s="6">
        <v>0</v>
      </c>
      <c r="K28" s="6">
        <v>0</v>
      </c>
      <c r="L28" s="6">
        <v>2</v>
      </c>
      <c r="M28" s="6">
        <v>11</v>
      </c>
      <c r="N28" s="6">
        <v>0</v>
      </c>
      <c r="O28" s="6">
        <v>0</v>
      </c>
      <c r="P28" s="6">
        <v>2</v>
      </c>
      <c r="Q28" s="6">
        <v>8</v>
      </c>
      <c r="R28" s="6">
        <v>1</v>
      </c>
      <c r="S28" s="6">
        <v>3</v>
      </c>
      <c r="T28" s="8">
        <v>37</v>
      </c>
      <c r="U28" s="8">
        <v>206</v>
      </c>
    </row>
    <row r="29" spans="1:21" s="1" customFormat="1" ht="14.25" x14ac:dyDescent="0.2">
      <c r="A29" s="18" t="s">
        <v>3</v>
      </c>
      <c r="B29" s="6">
        <v>24</v>
      </c>
      <c r="C29" s="6">
        <v>123</v>
      </c>
      <c r="D29" s="6">
        <v>0</v>
      </c>
      <c r="E29" s="6">
        <v>0</v>
      </c>
      <c r="F29" s="6">
        <v>2</v>
      </c>
      <c r="G29" s="6">
        <v>7</v>
      </c>
      <c r="H29" s="6">
        <v>0</v>
      </c>
      <c r="I29" s="6">
        <v>0</v>
      </c>
      <c r="J29" s="6">
        <v>0</v>
      </c>
      <c r="K29" s="6">
        <v>0</v>
      </c>
      <c r="L29" s="6">
        <v>1</v>
      </c>
      <c r="M29" s="6">
        <v>3</v>
      </c>
      <c r="N29" s="6">
        <v>0</v>
      </c>
      <c r="O29" s="6">
        <v>0</v>
      </c>
      <c r="P29" s="6">
        <v>2</v>
      </c>
      <c r="Q29" s="6">
        <v>636</v>
      </c>
      <c r="R29" s="6">
        <v>5</v>
      </c>
      <c r="S29" s="6">
        <v>20</v>
      </c>
      <c r="T29" s="8">
        <v>34</v>
      </c>
      <c r="U29" s="8">
        <v>789</v>
      </c>
    </row>
    <row r="30" spans="1:21" s="1" customFormat="1" ht="14.25" x14ac:dyDescent="0.2">
      <c r="A30" s="32" t="s">
        <v>0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10">
        <v>0</v>
      </c>
      <c r="U30" s="10">
        <v>0</v>
      </c>
    </row>
    <row r="31" spans="1:21" s="1" customFormat="1" ht="14.25" x14ac:dyDescent="0.2"/>
    <row r="32" spans="1:21" s="1" customFormat="1" ht="14.25" x14ac:dyDescent="0.2"/>
    <row r="33" spans="1:21" s="1" customFormat="1" ht="14.25" x14ac:dyDescent="0.2">
      <c r="B33" s="43" t="s">
        <v>20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5"/>
    </row>
    <row r="34" spans="1:21" s="1" customFormat="1" ht="14.25" customHeight="1" x14ac:dyDescent="0.2"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8"/>
    </row>
    <row r="35" spans="1:21" s="1" customFormat="1" ht="14.25" customHeight="1" x14ac:dyDescent="0.25">
      <c r="B35" s="41" t="s">
        <v>4</v>
      </c>
      <c r="C35" s="42"/>
      <c r="D35" s="41" t="s">
        <v>5</v>
      </c>
      <c r="E35" s="42"/>
      <c r="F35" s="41" t="s">
        <v>6</v>
      </c>
      <c r="G35" s="42"/>
      <c r="H35" s="41" t="s">
        <v>7</v>
      </c>
      <c r="I35" s="42"/>
      <c r="J35" s="41" t="s">
        <v>14</v>
      </c>
      <c r="K35" s="42"/>
      <c r="L35" s="41" t="s">
        <v>8</v>
      </c>
      <c r="M35" s="42"/>
      <c r="N35" s="41" t="s">
        <v>15</v>
      </c>
      <c r="O35" s="42"/>
      <c r="P35" s="41" t="s">
        <v>16</v>
      </c>
      <c r="Q35" s="42"/>
      <c r="R35" s="41" t="s">
        <v>17</v>
      </c>
      <c r="S35" s="42"/>
      <c r="T35" s="41" t="s">
        <v>18</v>
      </c>
      <c r="U35" s="42"/>
    </row>
    <row r="36" spans="1:21" s="1" customFormat="1" ht="15" x14ac:dyDescent="0.25">
      <c r="B36" s="33" t="s">
        <v>9</v>
      </c>
      <c r="C36" s="33" t="s">
        <v>10</v>
      </c>
      <c r="D36" s="33" t="s">
        <v>9</v>
      </c>
      <c r="E36" s="33" t="s">
        <v>10</v>
      </c>
      <c r="F36" s="33" t="s">
        <v>9</v>
      </c>
      <c r="G36" s="33" t="s">
        <v>10</v>
      </c>
      <c r="H36" s="33" t="s">
        <v>9</v>
      </c>
      <c r="I36" s="33" t="s">
        <v>10</v>
      </c>
      <c r="J36" s="33" t="s">
        <v>9</v>
      </c>
      <c r="K36" s="33" t="s">
        <v>10</v>
      </c>
      <c r="L36" s="33" t="s">
        <v>9</v>
      </c>
      <c r="M36" s="33" t="s">
        <v>10</v>
      </c>
      <c r="N36" s="33" t="s">
        <v>9</v>
      </c>
      <c r="O36" s="33" t="s">
        <v>10</v>
      </c>
      <c r="P36" s="33" t="s">
        <v>9</v>
      </c>
      <c r="Q36" s="33" t="s">
        <v>10</v>
      </c>
      <c r="R36" s="33" t="s">
        <v>9</v>
      </c>
      <c r="S36" s="33" t="s">
        <v>10</v>
      </c>
      <c r="T36" s="33" t="s">
        <v>9</v>
      </c>
      <c r="U36" s="33" t="s">
        <v>10</v>
      </c>
    </row>
    <row r="37" spans="1:21" s="1" customFormat="1" ht="15" x14ac:dyDescent="0.25">
      <c r="A37" s="34">
        <v>2004</v>
      </c>
      <c r="B37" s="35">
        <v>48</v>
      </c>
      <c r="C37" s="35">
        <v>219</v>
      </c>
      <c r="D37" s="35">
        <v>2</v>
      </c>
      <c r="E37" s="35">
        <v>16</v>
      </c>
      <c r="F37" s="35">
        <v>45</v>
      </c>
      <c r="G37" s="35">
        <v>416</v>
      </c>
      <c r="H37" s="35">
        <v>0</v>
      </c>
      <c r="I37" s="35">
        <v>0</v>
      </c>
      <c r="J37" s="35">
        <v>0</v>
      </c>
      <c r="K37" s="35">
        <v>0</v>
      </c>
      <c r="L37" s="35">
        <v>4</v>
      </c>
      <c r="M37" s="35">
        <v>27</v>
      </c>
      <c r="N37" s="35">
        <v>0</v>
      </c>
      <c r="O37" s="35">
        <v>0</v>
      </c>
      <c r="P37" s="35">
        <v>6</v>
      </c>
      <c r="Q37" s="36">
        <v>2583</v>
      </c>
      <c r="R37" s="35">
        <v>6</v>
      </c>
      <c r="S37" s="35">
        <v>41</v>
      </c>
      <c r="T37" s="36">
        <v>111</v>
      </c>
      <c r="U37" s="36">
        <v>3302</v>
      </c>
    </row>
    <row r="38" spans="1:21" s="1" customFormat="1" ht="14.25" x14ac:dyDescent="0.2">
      <c r="A38" s="15" t="s">
        <v>1</v>
      </c>
      <c r="B38" s="8">
        <v>4</v>
      </c>
      <c r="C38" s="8">
        <v>24</v>
      </c>
      <c r="D38" s="8">
        <v>0</v>
      </c>
      <c r="E38" s="8">
        <v>0</v>
      </c>
      <c r="F38" s="8">
        <v>33</v>
      </c>
      <c r="G38" s="8">
        <v>157</v>
      </c>
      <c r="H38" s="8">
        <v>0</v>
      </c>
      <c r="I38" s="8">
        <v>0</v>
      </c>
      <c r="J38" s="8">
        <v>0</v>
      </c>
      <c r="K38" s="8">
        <v>0</v>
      </c>
      <c r="L38" s="8">
        <v>1</v>
      </c>
      <c r="M38" s="8">
        <v>6</v>
      </c>
      <c r="N38" s="8">
        <v>0</v>
      </c>
      <c r="O38" s="8">
        <v>0</v>
      </c>
      <c r="P38" s="8">
        <v>0</v>
      </c>
      <c r="Q38" s="8">
        <v>0</v>
      </c>
      <c r="R38" s="8">
        <v>1</v>
      </c>
      <c r="S38" s="8">
        <v>9</v>
      </c>
      <c r="T38" s="8">
        <v>39</v>
      </c>
      <c r="U38" s="7">
        <v>196</v>
      </c>
    </row>
    <row r="39" spans="1:21" s="1" customFormat="1" ht="14.25" x14ac:dyDescent="0.2">
      <c r="A39" s="18" t="s">
        <v>2</v>
      </c>
      <c r="B39" s="8">
        <v>19</v>
      </c>
      <c r="C39" s="8">
        <v>73</v>
      </c>
      <c r="D39" s="8">
        <v>2</v>
      </c>
      <c r="E39" s="8">
        <v>16</v>
      </c>
      <c r="F39" s="8">
        <v>4</v>
      </c>
      <c r="G39" s="8">
        <v>140</v>
      </c>
      <c r="H39" s="8">
        <v>0</v>
      </c>
      <c r="I39" s="8">
        <v>0</v>
      </c>
      <c r="J39" s="8">
        <v>0</v>
      </c>
      <c r="K39" s="8">
        <v>0</v>
      </c>
      <c r="L39" s="8">
        <v>2</v>
      </c>
      <c r="M39" s="8">
        <v>16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27</v>
      </c>
      <c r="U39" s="8">
        <v>245</v>
      </c>
    </row>
    <row r="40" spans="1:21" s="1" customFormat="1" ht="14.25" x14ac:dyDescent="0.2">
      <c r="A40" s="18" t="s">
        <v>3</v>
      </c>
      <c r="B40" s="8">
        <v>18</v>
      </c>
      <c r="C40" s="8">
        <v>96</v>
      </c>
      <c r="D40" s="8">
        <v>0</v>
      </c>
      <c r="E40" s="8">
        <v>0</v>
      </c>
      <c r="F40" s="8">
        <v>7</v>
      </c>
      <c r="G40" s="8">
        <v>91</v>
      </c>
      <c r="H40" s="8">
        <v>0</v>
      </c>
      <c r="I40" s="8">
        <v>0</v>
      </c>
      <c r="J40" s="8">
        <v>0</v>
      </c>
      <c r="K40" s="8">
        <v>0</v>
      </c>
      <c r="L40" s="8">
        <v>1</v>
      </c>
      <c r="M40" s="8">
        <v>5</v>
      </c>
      <c r="N40" s="8">
        <v>0</v>
      </c>
      <c r="O40" s="8">
        <v>0</v>
      </c>
      <c r="P40" s="8">
        <v>6</v>
      </c>
      <c r="Q40" s="8">
        <v>2583</v>
      </c>
      <c r="R40" s="8">
        <v>4</v>
      </c>
      <c r="S40" s="8">
        <v>24</v>
      </c>
      <c r="T40" s="8">
        <v>36</v>
      </c>
      <c r="U40" s="8">
        <v>2799</v>
      </c>
    </row>
    <row r="41" spans="1:21" s="1" customFormat="1" ht="14.25" x14ac:dyDescent="0.2">
      <c r="A41" s="32" t="s">
        <v>0</v>
      </c>
      <c r="B41" s="8">
        <v>7</v>
      </c>
      <c r="C41" s="8">
        <v>26</v>
      </c>
      <c r="D41" s="8">
        <v>0</v>
      </c>
      <c r="E41" s="8">
        <v>0</v>
      </c>
      <c r="F41" s="8">
        <v>1</v>
      </c>
      <c r="G41" s="8">
        <v>28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1</v>
      </c>
      <c r="S41" s="8">
        <v>8</v>
      </c>
      <c r="T41" s="8">
        <v>9</v>
      </c>
      <c r="U41" s="10">
        <v>62</v>
      </c>
    </row>
    <row r="42" spans="1:21" s="1" customFormat="1" ht="15" x14ac:dyDescent="0.25">
      <c r="A42" s="34">
        <v>2005</v>
      </c>
      <c r="B42" s="35">
        <v>47</v>
      </c>
      <c r="C42" s="35">
        <v>200</v>
      </c>
      <c r="D42" s="35">
        <v>0</v>
      </c>
      <c r="E42" s="35">
        <v>0</v>
      </c>
      <c r="F42" s="35">
        <v>18</v>
      </c>
      <c r="G42" s="35">
        <v>170</v>
      </c>
      <c r="H42" s="35">
        <v>7</v>
      </c>
      <c r="I42" s="35">
        <v>32</v>
      </c>
      <c r="J42" s="35">
        <v>0</v>
      </c>
      <c r="K42" s="35">
        <v>0</v>
      </c>
      <c r="L42" s="35">
        <v>3</v>
      </c>
      <c r="M42" s="35">
        <v>12</v>
      </c>
      <c r="N42" s="35">
        <v>0</v>
      </c>
      <c r="O42" s="35">
        <v>0</v>
      </c>
      <c r="P42" s="35">
        <v>2</v>
      </c>
      <c r="Q42" s="35">
        <v>547</v>
      </c>
      <c r="R42" s="35">
        <v>6</v>
      </c>
      <c r="S42" s="35">
        <v>19</v>
      </c>
      <c r="T42" s="36">
        <v>83</v>
      </c>
      <c r="U42" s="36">
        <v>980</v>
      </c>
    </row>
    <row r="43" spans="1:21" ht="14.25" x14ac:dyDescent="0.2">
      <c r="A43" s="15" t="s">
        <v>1</v>
      </c>
      <c r="B43" s="6">
        <v>3</v>
      </c>
      <c r="C43" s="6">
        <v>9</v>
      </c>
      <c r="D43" s="6">
        <v>0</v>
      </c>
      <c r="E43" s="6">
        <v>0</v>
      </c>
      <c r="F43" s="6">
        <v>8</v>
      </c>
      <c r="G43" s="6">
        <v>28</v>
      </c>
      <c r="H43" s="6">
        <v>7</v>
      </c>
      <c r="I43" s="6">
        <v>32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3</v>
      </c>
      <c r="S43" s="6">
        <v>8</v>
      </c>
      <c r="T43" s="7">
        <v>21</v>
      </c>
      <c r="U43" s="7">
        <v>77</v>
      </c>
    </row>
    <row r="44" spans="1:21" ht="14.25" x14ac:dyDescent="0.2">
      <c r="A44" s="18" t="s">
        <v>2</v>
      </c>
      <c r="B44" s="6">
        <v>22</v>
      </c>
      <c r="C44" s="6">
        <v>104</v>
      </c>
      <c r="D44" s="6">
        <v>0</v>
      </c>
      <c r="E44" s="6">
        <v>0</v>
      </c>
      <c r="F44" s="6">
        <v>5</v>
      </c>
      <c r="G44" s="6">
        <v>91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1</v>
      </c>
      <c r="S44" s="6">
        <v>3</v>
      </c>
      <c r="T44" s="8">
        <v>28</v>
      </c>
      <c r="U44" s="8">
        <v>198</v>
      </c>
    </row>
    <row r="45" spans="1:21" ht="14.25" x14ac:dyDescent="0.2">
      <c r="A45" s="18" t="s">
        <v>3</v>
      </c>
      <c r="B45" s="6">
        <v>16</v>
      </c>
      <c r="C45" s="6">
        <v>63</v>
      </c>
      <c r="D45" s="6">
        <v>0</v>
      </c>
      <c r="E45" s="6">
        <v>0</v>
      </c>
      <c r="F45" s="6">
        <v>4</v>
      </c>
      <c r="G45" s="6">
        <v>48</v>
      </c>
      <c r="H45" s="6">
        <v>0</v>
      </c>
      <c r="I45" s="6">
        <v>0</v>
      </c>
      <c r="J45" s="6">
        <v>0</v>
      </c>
      <c r="K45" s="6">
        <v>0</v>
      </c>
      <c r="L45" s="6">
        <v>3</v>
      </c>
      <c r="M45" s="6">
        <v>12</v>
      </c>
      <c r="N45" s="6">
        <v>0</v>
      </c>
      <c r="O45" s="6">
        <v>0</v>
      </c>
      <c r="P45" s="6">
        <v>2</v>
      </c>
      <c r="Q45" s="6">
        <v>547</v>
      </c>
      <c r="R45" s="6">
        <v>2</v>
      </c>
      <c r="S45" s="6">
        <v>8</v>
      </c>
      <c r="T45" s="8">
        <v>27</v>
      </c>
      <c r="U45" s="8">
        <v>678</v>
      </c>
    </row>
    <row r="46" spans="1:21" ht="14.25" x14ac:dyDescent="0.2">
      <c r="A46" s="32" t="s">
        <v>0</v>
      </c>
      <c r="B46" s="9">
        <v>6</v>
      </c>
      <c r="C46" s="9">
        <v>24</v>
      </c>
      <c r="D46" s="9">
        <v>0</v>
      </c>
      <c r="E46" s="9">
        <v>0</v>
      </c>
      <c r="F46" s="9">
        <v>1</v>
      </c>
      <c r="G46" s="9">
        <v>3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10">
        <v>7</v>
      </c>
      <c r="U46" s="10">
        <v>27</v>
      </c>
    </row>
    <row r="47" spans="1:21" ht="15" x14ac:dyDescent="0.25">
      <c r="A47" s="34">
        <v>2006</v>
      </c>
      <c r="B47" s="35">
        <v>34</v>
      </c>
      <c r="C47" s="35">
        <v>240</v>
      </c>
      <c r="D47" s="35">
        <v>0</v>
      </c>
      <c r="E47" s="35">
        <v>0</v>
      </c>
      <c r="F47" s="35">
        <v>17</v>
      </c>
      <c r="G47" s="35">
        <v>87</v>
      </c>
      <c r="H47" s="35">
        <v>3</v>
      </c>
      <c r="I47" s="35">
        <v>18</v>
      </c>
      <c r="J47" s="35">
        <v>1</v>
      </c>
      <c r="K47" s="35">
        <v>10</v>
      </c>
      <c r="L47" s="35">
        <v>4</v>
      </c>
      <c r="M47" s="35">
        <v>16</v>
      </c>
      <c r="N47" s="35">
        <v>0</v>
      </c>
      <c r="O47" s="35">
        <v>0</v>
      </c>
      <c r="P47" s="35">
        <v>2</v>
      </c>
      <c r="Q47" s="35">
        <v>173</v>
      </c>
      <c r="R47" s="35">
        <v>1</v>
      </c>
      <c r="S47" s="35">
        <v>3</v>
      </c>
      <c r="T47" s="36">
        <v>62</v>
      </c>
      <c r="U47" s="36">
        <v>547</v>
      </c>
    </row>
    <row r="48" spans="1:21" ht="14.25" x14ac:dyDescent="0.2">
      <c r="A48" s="15" t="s">
        <v>1</v>
      </c>
      <c r="B48" s="8">
        <v>7</v>
      </c>
      <c r="C48" s="8">
        <v>46</v>
      </c>
      <c r="D48" s="8">
        <v>0</v>
      </c>
      <c r="E48" s="8">
        <v>0</v>
      </c>
      <c r="F48" s="8">
        <v>12</v>
      </c>
      <c r="G48" s="8">
        <v>46</v>
      </c>
      <c r="H48" s="8">
        <v>3</v>
      </c>
      <c r="I48" s="8">
        <v>18</v>
      </c>
      <c r="J48" s="8">
        <v>0</v>
      </c>
      <c r="K48" s="8">
        <v>0</v>
      </c>
      <c r="L48" s="8">
        <v>1</v>
      </c>
      <c r="M48" s="8">
        <v>5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23</v>
      </c>
      <c r="U48" s="7">
        <v>115</v>
      </c>
    </row>
    <row r="49" spans="1:21" ht="14.25" x14ac:dyDescent="0.2">
      <c r="A49" s="18" t="s">
        <v>2</v>
      </c>
      <c r="B49" s="8">
        <v>9</v>
      </c>
      <c r="C49" s="8">
        <v>95</v>
      </c>
      <c r="D49" s="8">
        <v>0</v>
      </c>
      <c r="E49" s="8">
        <v>0</v>
      </c>
      <c r="F49" s="8">
        <v>1</v>
      </c>
      <c r="G49" s="8">
        <v>4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1</v>
      </c>
      <c r="Q49" s="8">
        <v>6</v>
      </c>
      <c r="R49" s="8">
        <v>1</v>
      </c>
      <c r="S49" s="8">
        <v>3</v>
      </c>
      <c r="T49" s="8">
        <v>12</v>
      </c>
      <c r="U49" s="8">
        <v>108</v>
      </c>
    </row>
    <row r="50" spans="1:21" ht="14.25" x14ac:dyDescent="0.2">
      <c r="A50" s="18" t="s">
        <v>3</v>
      </c>
      <c r="B50" s="8">
        <v>18</v>
      </c>
      <c r="C50" s="8">
        <v>99</v>
      </c>
      <c r="D50" s="8">
        <v>0</v>
      </c>
      <c r="E50" s="8">
        <v>0</v>
      </c>
      <c r="F50" s="8">
        <v>3</v>
      </c>
      <c r="G50" s="8">
        <v>32</v>
      </c>
      <c r="H50" s="8">
        <v>0</v>
      </c>
      <c r="I50" s="8">
        <v>0</v>
      </c>
      <c r="J50" s="8">
        <v>1</v>
      </c>
      <c r="K50" s="8">
        <v>10</v>
      </c>
      <c r="L50" s="8">
        <v>3</v>
      </c>
      <c r="M50" s="8">
        <v>11</v>
      </c>
      <c r="N50" s="8">
        <v>0</v>
      </c>
      <c r="O50" s="8">
        <v>0</v>
      </c>
      <c r="P50" s="8">
        <v>1</v>
      </c>
      <c r="Q50" s="8">
        <v>167</v>
      </c>
      <c r="R50" s="8">
        <v>0</v>
      </c>
      <c r="S50" s="8">
        <v>0</v>
      </c>
      <c r="T50" s="8">
        <v>26</v>
      </c>
      <c r="U50" s="8">
        <v>319</v>
      </c>
    </row>
    <row r="51" spans="1:21" ht="14.25" x14ac:dyDescent="0.2">
      <c r="A51" s="32" t="s">
        <v>0</v>
      </c>
      <c r="B51" s="8">
        <v>0</v>
      </c>
      <c r="C51" s="8">
        <v>0</v>
      </c>
      <c r="D51" s="8">
        <v>0</v>
      </c>
      <c r="E51" s="8">
        <v>0</v>
      </c>
      <c r="F51" s="8">
        <v>1</v>
      </c>
      <c r="G51" s="8">
        <v>5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1</v>
      </c>
      <c r="U51" s="10">
        <v>5</v>
      </c>
    </row>
    <row r="52" spans="1:21" ht="15" x14ac:dyDescent="0.25">
      <c r="A52" s="34">
        <v>2007</v>
      </c>
      <c r="B52" s="35">
        <v>48</v>
      </c>
      <c r="C52" s="35">
        <v>255</v>
      </c>
      <c r="D52" s="35">
        <v>1</v>
      </c>
      <c r="E52" s="35">
        <v>783</v>
      </c>
      <c r="F52" s="35">
        <v>5</v>
      </c>
      <c r="G52" s="35">
        <v>20</v>
      </c>
      <c r="H52" s="35">
        <v>3</v>
      </c>
      <c r="I52" s="35">
        <v>19</v>
      </c>
      <c r="J52" s="35">
        <v>0</v>
      </c>
      <c r="K52" s="35">
        <v>0</v>
      </c>
      <c r="L52" s="35">
        <v>3</v>
      </c>
      <c r="M52" s="35">
        <v>25</v>
      </c>
      <c r="N52" s="35">
        <v>0</v>
      </c>
      <c r="O52" s="35">
        <v>0</v>
      </c>
      <c r="P52" s="35">
        <v>1</v>
      </c>
      <c r="Q52" s="35">
        <v>80</v>
      </c>
      <c r="R52" s="35">
        <v>2</v>
      </c>
      <c r="S52" s="35">
        <v>20</v>
      </c>
      <c r="T52" s="36">
        <v>63</v>
      </c>
      <c r="U52" s="36">
        <v>1202</v>
      </c>
    </row>
    <row r="53" spans="1:21" ht="14.25" x14ac:dyDescent="0.2">
      <c r="A53" s="15" t="s">
        <v>1</v>
      </c>
      <c r="B53" s="6">
        <v>6</v>
      </c>
      <c r="C53" s="6">
        <v>31</v>
      </c>
      <c r="D53" s="6">
        <v>0</v>
      </c>
      <c r="E53" s="6">
        <v>0</v>
      </c>
      <c r="F53" s="6">
        <v>2</v>
      </c>
      <c r="G53" s="6">
        <v>9</v>
      </c>
      <c r="H53" s="6">
        <v>1</v>
      </c>
      <c r="I53" s="6">
        <v>4</v>
      </c>
      <c r="J53" s="6">
        <v>0</v>
      </c>
      <c r="K53" s="6">
        <v>0</v>
      </c>
      <c r="L53" s="6">
        <v>1</v>
      </c>
      <c r="M53" s="6">
        <v>7</v>
      </c>
      <c r="N53" s="6">
        <v>0</v>
      </c>
      <c r="O53" s="6">
        <v>0</v>
      </c>
      <c r="P53" s="6">
        <v>1</v>
      </c>
      <c r="Q53" s="6">
        <v>80</v>
      </c>
      <c r="R53" s="6">
        <v>0</v>
      </c>
      <c r="S53" s="6">
        <v>0</v>
      </c>
      <c r="T53" s="7">
        <v>11</v>
      </c>
      <c r="U53" s="7">
        <v>131</v>
      </c>
    </row>
    <row r="54" spans="1:21" ht="14.25" x14ac:dyDescent="0.2">
      <c r="A54" s="18" t="s">
        <v>2</v>
      </c>
      <c r="B54" s="6">
        <v>18</v>
      </c>
      <c r="C54" s="6">
        <v>77</v>
      </c>
      <c r="D54" s="6">
        <v>1</v>
      </c>
      <c r="E54" s="6">
        <v>783</v>
      </c>
      <c r="F54" s="6">
        <v>3</v>
      </c>
      <c r="G54" s="6">
        <v>11</v>
      </c>
      <c r="H54" s="6">
        <v>1</v>
      </c>
      <c r="I54" s="6">
        <v>12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1</v>
      </c>
      <c r="S54" s="6">
        <v>8</v>
      </c>
      <c r="T54" s="8">
        <v>24</v>
      </c>
      <c r="U54" s="8">
        <v>891</v>
      </c>
    </row>
    <row r="55" spans="1:21" ht="14.25" x14ac:dyDescent="0.2">
      <c r="A55" s="18" t="s">
        <v>3</v>
      </c>
      <c r="B55" s="6">
        <v>24</v>
      </c>
      <c r="C55" s="6">
        <v>147</v>
      </c>
      <c r="D55" s="6">
        <v>0</v>
      </c>
      <c r="E55" s="6">
        <v>0</v>
      </c>
      <c r="F55" s="6">
        <v>0</v>
      </c>
      <c r="G55" s="6">
        <v>0</v>
      </c>
      <c r="H55" s="6">
        <v>1</v>
      </c>
      <c r="I55" s="6">
        <v>3</v>
      </c>
      <c r="J55" s="6">
        <v>0</v>
      </c>
      <c r="K55" s="6">
        <v>0</v>
      </c>
      <c r="L55" s="6">
        <v>2</v>
      </c>
      <c r="M55" s="6">
        <v>18</v>
      </c>
      <c r="N55" s="6">
        <v>0</v>
      </c>
      <c r="O55" s="6">
        <v>0</v>
      </c>
      <c r="P55" s="6">
        <v>0</v>
      </c>
      <c r="Q55" s="6">
        <v>0</v>
      </c>
      <c r="R55" s="6">
        <v>1</v>
      </c>
      <c r="S55" s="6">
        <v>12</v>
      </c>
      <c r="T55" s="8">
        <v>28</v>
      </c>
      <c r="U55" s="8">
        <v>180</v>
      </c>
    </row>
    <row r="56" spans="1:21" ht="14.25" x14ac:dyDescent="0.2">
      <c r="A56" s="32" t="s">
        <v>0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10">
        <v>0</v>
      </c>
      <c r="U56" s="10">
        <v>0</v>
      </c>
    </row>
    <row r="57" spans="1:21" ht="15" x14ac:dyDescent="0.25">
      <c r="A57" s="34">
        <v>2008</v>
      </c>
      <c r="B57" s="35">
        <v>42</v>
      </c>
      <c r="C57" s="35">
        <v>229</v>
      </c>
      <c r="D57" s="35">
        <v>1</v>
      </c>
      <c r="E57" s="35">
        <v>6</v>
      </c>
      <c r="F57" s="35">
        <v>17</v>
      </c>
      <c r="G57" s="35">
        <v>71</v>
      </c>
      <c r="H57" s="35">
        <v>0</v>
      </c>
      <c r="I57" s="35">
        <v>0</v>
      </c>
      <c r="J57" s="35">
        <v>0</v>
      </c>
      <c r="K57" s="35">
        <v>0</v>
      </c>
      <c r="L57" s="35">
        <v>5</v>
      </c>
      <c r="M57" s="35">
        <v>575</v>
      </c>
      <c r="N57" s="35">
        <v>0</v>
      </c>
      <c r="O57" s="35">
        <v>0</v>
      </c>
      <c r="P57" s="35">
        <v>2</v>
      </c>
      <c r="Q57" s="36">
        <v>1594</v>
      </c>
      <c r="R57" s="35">
        <v>6</v>
      </c>
      <c r="S57" s="35">
        <v>30</v>
      </c>
      <c r="T57" s="36">
        <v>73</v>
      </c>
      <c r="U57" s="36">
        <v>2505</v>
      </c>
    </row>
    <row r="58" spans="1:21" ht="14.25" x14ac:dyDescent="0.2">
      <c r="A58" s="15" t="s">
        <v>1</v>
      </c>
      <c r="B58" s="8">
        <v>3</v>
      </c>
      <c r="C58" s="8">
        <v>24</v>
      </c>
      <c r="D58" s="8">
        <v>1</v>
      </c>
      <c r="E58" s="8">
        <v>6</v>
      </c>
      <c r="F58" s="8">
        <v>6</v>
      </c>
      <c r="G58" s="8">
        <v>22</v>
      </c>
      <c r="H58" s="8">
        <v>0</v>
      </c>
      <c r="I58" s="8">
        <v>0</v>
      </c>
      <c r="J58" s="8">
        <v>0</v>
      </c>
      <c r="K58" s="8">
        <v>0</v>
      </c>
      <c r="L58" s="8">
        <v>1</v>
      </c>
      <c r="M58" s="8">
        <v>7</v>
      </c>
      <c r="N58" s="8">
        <v>0</v>
      </c>
      <c r="O58" s="8">
        <v>0</v>
      </c>
      <c r="P58" s="8">
        <v>1</v>
      </c>
      <c r="Q58" s="8">
        <v>10</v>
      </c>
      <c r="R58" s="8">
        <v>1</v>
      </c>
      <c r="S58" s="8">
        <v>10</v>
      </c>
      <c r="T58" s="8">
        <v>13</v>
      </c>
      <c r="U58" s="7">
        <v>79</v>
      </c>
    </row>
    <row r="59" spans="1:21" ht="14.25" x14ac:dyDescent="0.2">
      <c r="A59" s="18" t="s">
        <v>2</v>
      </c>
      <c r="B59" s="8">
        <v>14</v>
      </c>
      <c r="C59" s="8">
        <v>98</v>
      </c>
      <c r="D59" s="8">
        <v>1</v>
      </c>
      <c r="E59" s="8">
        <v>0</v>
      </c>
      <c r="F59" s="8">
        <v>7</v>
      </c>
      <c r="G59" s="8">
        <v>32</v>
      </c>
      <c r="H59" s="8">
        <v>0</v>
      </c>
      <c r="I59" s="8">
        <v>0</v>
      </c>
      <c r="J59" s="8">
        <v>0</v>
      </c>
      <c r="K59" s="8">
        <v>0</v>
      </c>
      <c r="L59" s="8">
        <v>1</v>
      </c>
      <c r="M59" s="8">
        <v>529</v>
      </c>
      <c r="N59" s="8">
        <v>0</v>
      </c>
      <c r="O59" s="8">
        <v>0</v>
      </c>
      <c r="P59" s="8">
        <v>0</v>
      </c>
      <c r="Q59" s="8">
        <v>0</v>
      </c>
      <c r="R59" s="8">
        <v>1</v>
      </c>
      <c r="S59" s="8">
        <v>4</v>
      </c>
      <c r="T59" s="8">
        <v>23</v>
      </c>
      <c r="U59" s="8">
        <v>663</v>
      </c>
    </row>
    <row r="60" spans="1:21" ht="14.25" x14ac:dyDescent="0.2">
      <c r="A60" s="18" t="s">
        <v>3</v>
      </c>
      <c r="B60" s="8">
        <v>25</v>
      </c>
      <c r="C60" s="8">
        <v>107</v>
      </c>
      <c r="D60" s="8">
        <v>0</v>
      </c>
      <c r="E60" s="8">
        <v>0</v>
      </c>
      <c r="F60" s="8">
        <v>4</v>
      </c>
      <c r="G60" s="8">
        <v>17</v>
      </c>
      <c r="H60" s="8">
        <v>0</v>
      </c>
      <c r="I60" s="8">
        <v>0</v>
      </c>
      <c r="J60" s="8">
        <v>0</v>
      </c>
      <c r="K60" s="8">
        <v>0</v>
      </c>
      <c r="L60" s="8">
        <v>3</v>
      </c>
      <c r="M60" s="8">
        <v>39</v>
      </c>
      <c r="N60" s="8">
        <v>0</v>
      </c>
      <c r="O60" s="8">
        <v>0</v>
      </c>
      <c r="P60" s="8">
        <v>1</v>
      </c>
      <c r="Q60" s="8">
        <v>1584</v>
      </c>
      <c r="R60" s="8">
        <v>3</v>
      </c>
      <c r="S60" s="8">
        <v>11</v>
      </c>
      <c r="T60" s="8">
        <v>36</v>
      </c>
      <c r="U60" s="8">
        <v>1758</v>
      </c>
    </row>
    <row r="61" spans="1:21" ht="14.25" x14ac:dyDescent="0.2">
      <c r="A61" s="32" t="s">
        <v>0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1</v>
      </c>
      <c r="S61" s="10">
        <v>5</v>
      </c>
      <c r="T61" s="10">
        <v>1</v>
      </c>
      <c r="U61" s="10">
        <v>5</v>
      </c>
    </row>
    <row r="65" spans="1:21" ht="17.25" customHeight="1" x14ac:dyDescent="0.2">
      <c r="B65" s="43" t="s">
        <v>20</v>
      </c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5"/>
    </row>
    <row r="66" spans="1:21" ht="15.75" customHeight="1" x14ac:dyDescent="0.2"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8"/>
    </row>
    <row r="67" spans="1:21" ht="15" x14ac:dyDescent="0.25">
      <c r="B67" s="41" t="s">
        <v>4</v>
      </c>
      <c r="C67" s="42"/>
      <c r="D67" s="41" t="s">
        <v>5</v>
      </c>
      <c r="E67" s="42"/>
      <c r="F67" s="41" t="s">
        <v>6</v>
      </c>
      <c r="G67" s="42"/>
      <c r="H67" s="41" t="s">
        <v>7</v>
      </c>
      <c r="I67" s="42"/>
      <c r="J67" s="41" t="s">
        <v>14</v>
      </c>
      <c r="K67" s="42"/>
      <c r="L67" s="41" t="s">
        <v>8</v>
      </c>
      <c r="M67" s="42"/>
      <c r="N67" s="41" t="s">
        <v>15</v>
      </c>
      <c r="O67" s="42"/>
      <c r="P67" s="41" t="s">
        <v>16</v>
      </c>
      <c r="Q67" s="42"/>
      <c r="R67" s="41" t="s">
        <v>17</v>
      </c>
      <c r="S67" s="42"/>
      <c r="T67" s="41" t="s">
        <v>18</v>
      </c>
      <c r="U67" s="42"/>
    </row>
    <row r="68" spans="1:21" ht="15" x14ac:dyDescent="0.25">
      <c r="A68" s="49"/>
      <c r="B68" s="33" t="s">
        <v>9</v>
      </c>
      <c r="C68" s="33" t="s">
        <v>10</v>
      </c>
      <c r="D68" s="33" t="s">
        <v>9</v>
      </c>
      <c r="E68" s="33" t="s">
        <v>10</v>
      </c>
      <c r="F68" s="33" t="s">
        <v>9</v>
      </c>
      <c r="G68" s="33" t="s">
        <v>10</v>
      </c>
      <c r="H68" s="33" t="s">
        <v>9</v>
      </c>
      <c r="I68" s="33" t="s">
        <v>10</v>
      </c>
      <c r="J68" s="33" t="s">
        <v>9</v>
      </c>
      <c r="K68" s="33" t="s">
        <v>10</v>
      </c>
      <c r="L68" s="33" t="s">
        <v>9</v>
      </c>
      <c r="M68" s="33" t="s">
        <v>10</v>
      </c>
      <c r="N68" s="33" t="s">
        <v>9</v>
      </c>
      <c r="O68" s="33" t="s">
        <v>10</v>
      </c>
      <c r="P68" s="33" t="s">
        <v>9</v>
      </c>
      <c r="Q68" s="33" t="s">
        <v>10</v>
      </c>
      <c r="R68" s="33" t="s">
        <v>9</v>
      </c>
      <c r="S68" s="33" t="s">
        <v>10</v>
      </c>
      <c r="T68" s="33" t="s">
        <v>9</v>
      </c>
      <c r="U68" s="33" t="s">
        <v>10</v>
      </c>
    </row>
    <row r="69" spans="1:21" ht="15" x14ac:dyDescent="0.25">
      <c r="A69" s="34">
        <v>2009</v>
      </c>
      <c r="B69" s="35">
        <v>98</v>
      </c>
      <c r="C69" s="35">
        <v>296</v>
      </c>
      <c r="D69" s="35">
        <v>1</v>
      </c>
      <c r="E69" s="35">
        <v>5</v>
      </c>
      <c r="F69" s="35">
        <v>18</v>
      </c>
      <c r="G69" s="35">
        <v>110</v>
      </c>
      <c r="H69" s="35">
        <v>3</v>
      </c>
      <c r="I69" s="35">
        <v>34</v>
      </c>
      <c r="J69" s="35">
        <v>0</v>
      </c>
      <c r="K69" s="35">
        <v>0</v>
      </c>
      <c r="L69" s="35">
        <v>1</v>
      </c>
      <c r="M69" s="35">
        <v>7</v>
      </c>
      <c r="N69" s="35">
        <v>0</v>
      </c>
      <c r="O69" s="35">
        <v>0</v>
      </c>
      <c r="P69" s="35">
        <v>1</v>
      </c>
      <c r="Q69" s="35">
        <v>10</v>
      </c>
      <c r="R69" s="35">
        <v>10</v>
      </c>
      <c r="S69" s="35">
        <v>40</v>
      </c>
      <c r="T69" s="36">
        <v>132</v>
      </c>
      <c r="U69" s="36">
        <v>502</v>
      </c>
    </row>
    <row r="70" spans="1:21" ht="14.25" x14ac:dyDescent="0.2">
      <c r="A70" s="15" t="s">
        <v>1</v>
      </c>
      <c r="B70" s="6">
        <v>12</v>
      </c>
      <c r="C70" s="6">
        <v>30</v>
      </c>
      <c r="D70" s="6">
        <v>0</v>
      </c>
      <c r="E70" s="6">
        <v>0</v>
      </c>
      <c r="F70" s="6">
        <v>2</v>
      </c>
      <c r="G70" s="6">
        <v>6</v>
      </c>
      <c r="H70" s="6">
        <v>2</v>
      </c>
      <c r="I70" s="6">
        <v>31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2</v>
      </c>
      <c r="S70" s="6">
        <v>7</v>
      </c>
      <c r="T70" s="7">
        <v>18</v>
      </c>
      <c r="U70" s="7">
        <v>74</v>
      </c>
    </row>
    <row r="71" spans="1:21" ht="14.25" x14ac:dyDescent="0.2">
      <c r="A71" s="18" t="s">
        <v>2</v>
      </c>
      <c r="B71" s="6">
        <v>43</v>
      </c>
      <c r="C71" s="6">
        <v>134</v>
      </c>
      <c r="D71" s="6">
        <v>0</v>
      </c>
      <c r="E71" s="6">
        <v>0</v>
      </c>
      <c r="F71" s="6">
        <v>14</v>
      </c>
      <c r="G71" s="6">
        <v>96</v>
      </c>
      <c r="H71" s="6">
        <v>1</v>
      </c>
      <c r="I71" s="6">
        <v>3</v>
      </c>
      <c r="J71" s="6">
        <v>0</v>
      </c>
      <c r="K71" s="6">
        <v>0</v>
      </c>
      <c r="L71" s="6">
        <v>1</v>
      </c>
      <c r="M71" s="6">
        <v>7</v>
      </c>
      <c r="N71" s="6">
        <v>0</v>
      </c>
      <c r="O71" s="6">
        <v>0</v>
      </c>
      <c r="P71" s="6">
        <v>1</v>
      </c>
      <c r="Q71" s="6">
        <v>10</v>
      </c>
      <c r="R71" s="6">
        <v>2</v>
      </c>
      <c r="S71" s="6">
        <v>8</v>
      </c>
      <c r="T71" s="8">
        <v>62</v>
      </c>
      <c r="U71" s="8">
        <v>258</v>
      </c>
    </row>
    <row r="72" spans="1:21" ht="14.25" x14ac:dyDescent="0.2">
      <c r="A72" s="18" t="s">
        <v>3</v>
      </c>
      <c r="B72" s="6">
        <v>42</v>
      </c>
      <c r="C72" s="6">
        <v>127</v>
      </c>
      <c r="D72" s="6">
        <v>1</v>
      </c>
      <c r="E72" s="6">
        <v>5</v>
      </c>
      <c r="F72" s="6">
        <v>2</v>
      </c>
      <c r="G72" s="6">
        <v>8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6</v>
      </c>
      <c r="S72" s="6">
        <v>25</v>
      </c>
      <c r="T72" s="8">
        <v>51</v>
      </c>
      <c r="U72" s="8">
        <v>165</v>
      </c>
    </row>
    <row r="73" spans="1:21" ht="14.25" x14ac:dyDescent="0.2">
      <c r="A73" s="32" t="s">
        <v>0</v>
      </c>
      <c r="B73" s="9">
        <v>1</v>
      </c>
      <c r="C73" s="9">
        <v>5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10">
        <v>1</v>
      </c>
      <c r="U73" s="10">
        <v>5</v>
      </c>
    </row>
    <row r="74" spans="1:21" ht="15" x14ac:dyDescent="0.25">
      <c r="A74" s="34">
        <v>2010</v>
      </c>
      <c r="B74" s="35">
        <v>123</v>
      </c>
      <c r="C74" s="35">
        <v>379</v>
      </c>
      <c r="D74" s="35">
        <v>0</v>
      </c>
      <c r="E74" s="35">
        <v>0</v>
      </c>
      <c r="F74" s="35">
        <v>27</v>
      </c>
      <c r="G74" s="35">
        <v>126</v>
      </c>
      <c r="H74" s="35">
        <v>5</v>
      </c>
      <c r="I74" s="35">
        <v>34</v>
      </c>
      <c r="J74" s="35">
        <v>0</v>
      </c>
      <c r="K74" s="35">
        <v>0</v>
      </c>
      <c r="L74" s="35">
        <v>1</v>
      </c>
      <c r="M74" s="35">
        <v>4</v>
      </c>
      <c r="N74" s="35">
        <v>0</v>
      </c>
      <c r="O74" s="35">
        <v>0</v>
      </c>
      <c r="P74" s="35">
        <v>0</v>
      </c>
      <c r="Q74" s="35">
        <v>0</v>
      </c>
      <c r="R74" s="35">
        <v>5</v>
      </c>
      <c r="S74" s="35">
        <v>23</v>
      </c>
      <c r="T74" s="36">
        <v>161</v>
      </c>
      <c r="U74" s="36">
        <v>659</v>
      </c>
    </row>
    <row r="75" spans="1:21" ht="14.25" x14ac:dyDescent="0.2">
      <c r="A75" s="15" t="s">
        <v>1</v>
      </c>
      <c r="B75" s="8">
        <v>17</v>
      </c>
      <c r="C75" s="8">
        <v>68</v>
      </c>
      <c r="D75" s="8">
        <v>0</v>
      </c>
      <c r="E75" s="8">
        <v>0</v>
      </c>
      <c r="F75" s="8">
        <v>7</v>
      </c>
      <c r="G75" s="8">
        <v>23</v>
      </c>
      <c r="H75" s="8">
        <v>4</v>
      </c>
      <c r="I75" s="8">
        <v>116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  <c r="R75" s="8">
        <v>0</v>
      </c>
      <c r="S75" s="8">
        <v>0</v>
      </c>
      <c r="T75" s="8">
        <v>28</v>
      </c>
      <c r="U75" s="7">
        <v>207</v>
      </c>
    </row>
    <row r="76" spans="1:21" ht="14.25" x14ac:dyDescent="0.2">
      <c r="A76" s="18" t="s">
        <v>2</v>
      </c>
      <c r="B76" s="8">
        <v>58</v>
      </c>
      <c r="C76" s="8">
        <v>182</v>
      </c>
      <c r="D76" s="8">
        <v>0</v>
      </c>
      <c r="E76" s="8">
        <v>0</v>
      </c>
      <c r="F76" s="8">
        <v>18</v>
      </c>
      <c r="G76" s="8">
        <v>87</v>
      </c>
      <c r="H76" s="8">
        <v>1</v>
      </c>
      <c r="I76" s="8">
        <v>11</v>
      </c>
      <c r="J76" s="8">
        <v>0</v>
      </c>
      <c r="K76" s="8">
        <v>0</v>
      </c>
      <c r="L76" s="8">
        <v>1</v>
      </c>
      <c r="M76" s="8">
        <v>4</v>
      </c>
      <c r="N76" s="8">
        <v>0</v>
      </c>
      <c r="O76" s="8">
        <v>0</v>
      </c>
      <c r="P76" s="8">
        <v>0</v>
      </c>
      <c r="Q76" s="8">
        <v>0</v>
      </c>
      <c r="R76" s="8">
        <v>1</v>
      </c>
      <c r="S76" s="8">
        <v>7</v>
      </c>
      <c r="T76" s="8">
        <v>76</v>
      </c>
      <c r="U76" s="8">
        <v>291</v>
      </c>
    </row>
    <row r="77" spans="1:21" ht="14.25" x14ac:dyDescent="0.2">
      <c r="A77" s="18" t="s">
        <v>3</v>
      </c>
      <c r="B77" s="8">
        <v>48</v>
      </c>
      <c r="C77" s="8">
        <v>129</v>
      </c>
      <c r="D77" s="8">
        <v>0</v>
      </c>
      <c r="E77" s="8">
        <v>0</v>
      </c>
      <c r="F77" s="8">
        <v>1</v>
      </c>
      <c r="G77" s="8">
        <v>13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4</v>
      </c>
      <c r="S77" s="8">
        <v>16</v>
      </c>
      <c r="T77" s="8">
        <v>53</v>
      </c>
      <c r="U77" s="8">
        <v>158</v>
      </c>
    </row>
    <row r="78" spans="1:21" ht="14.25" x14ac:dyDescent="0.2">
      <c r="A78" s="32" t="s">
        <v>0</v>
      </c>
      <c r="B78" s="10">
        <v>0</v>
      </c>
      <c r="C78" s="10">
        <v>0</v>
      </c>
      <c r="D78" s="10">
        <v>0</v>
      </c>
      <c r="E78" s="10">
        <v>0</v>
      </c>
      <c r="F78" s="10">
        <v>1</v>
      </c>
      <c r="G78" s="10">
        <v>3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1</v>
      </c>
      <c r="U78" s="10">
        <v>3</v>
      </c>
    </row>
    <row r="79" spans="1:21" ht="15" x14ac:dyDescent="0.25">
      <c r="A79" s="34">
        <v>2011</v>
      </c>
      <c r="B79" s="35">
        <v>117</v>
      </c>
      <c r="C79" s="35">
        <v>385</v>
      </c>
      <c r="D79" s="35">
        <v>2</v>
      </c>
      <c r="E79" s="35">
        <v>6</v>
      </c>
      <c r="F79" s="35">
        <v>22</v>
      </c>
      <c r="G79" s="35">
        <v>127</v>
      </c>
      <c r="H79" s="35">
        <v>4</v>
      </c>
      <c r="I79" s="35">
        <v>57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5</v>
      </c>
      <c r="S79" s="35">
        <v>64</v>
      </c>
      <c r="T79" s="36">
        <v>150</v>
      </c>
      <c r="U79" s="36">
        <v>639</v>
      </c>
    </row>
    <row r="80" spans="1:21" ht="14.25" x14ac:dyDescent="0.2">
      <c r="A80" s="15" t="s">
        <v>1</v>
      </c>
      <c r="B80" s="6">
        <v>17</v>
      </c>
      <c r="C80" s="6">
        <v>61</v>
      </c>
      <c r="D80" s="6">
        <v>0</v>
      </c>
      <c r="E80" s="6">
        <v>0</v>
      </c>
      <c r="F80" s="6">
        <v>3</v>
      </c>
      <c r="G80" s="6">
        <v>11</v>
      </c>
      <c r="H80" s="6">
        <v>3</v>
      </c>
      <c r="I80" s="6">
        <v>39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7">
        <v>23</v>
      </c>
      <c r="U80" s="7">
        <v>111</v>
      </c>
    </row>
    <row r="81" spans="1:21" ht="14.25" x14ac:dyDescent="0.2">
      <c r="A81" s="18" t="s">
        <v>2</v>
      </c>
      <c r="B81" s="6">
        <v>49</v>
      </c>
      <c r="C81" s="6">
        <v>185</v>
      </c>
      <c r="D81" s="6">
        <v>0</v>
      </c>
      <c r="E81" s="6">
        <v>0</v>
      </c>
      <c r="F81" s="6">
        <v>16</v>
      </c>
      <c r="G81" s="6">
        <v>93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3</v>
      </c>
      <c r="S81" s="6">
        <v>55</v>
      </c>
      <c r="T81" s="8">
        <v>68</v>
      </c>
      <c r="U81" s="8">
        <v>333</v>
      </c>
    </row>
    <row r="82" spans="1:21" ht="14.25" x14ac:dyDescent="0.2">
      <c r="A82" s="18" t="s">
        <v>3</v>
      </c>
      <c r="B82" s="6">
        <v>51</v>
      </c>
      <c r="C82" s="6">
        <v>139</v>
      </c>
      <c r="D82" s="6">
        <v>2</v>
      </c>
      <c r="E82" s="6">
        <v>6</v>
      </c>
      <c r="F82" s="6">
        <v>3</v>
      </c>
      <c r="G82" s="6">
        <v>23</v>
      </c>
      <c r="H82" s="6">
        <v>1</v>
      </c>
      <c r="I82" s="6">
        <v>18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2</v>
      </c>
      <c r="S82" s="6">
        <v>9</v>
      </c>
      <c r="T82" s="8">
        <v>59</v>
      </c>
      <c r="U82" s="8">
        <v>195</v>
      </c>
    </row>
    <row r="83" spans="1:21" ht="14.25" x14ac:dyDescent="0.2">
      <c r="A83" s="32" t="s">
        <v>0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10">
        <v>0</v>
      </c>
      <c r="U83" s="10">
        <v>0</v>
      </c>
    </row>
    <row r="84" spans="1:21" ht="15" x14ac:dyDescent="0.25">
      <c r="A84" s="34">
        <v>2012</v>
      </c>
      <c r="B84" s="35">
        <v>149</v>
      </c>
      <c r="C84" s="36">
        <v>1287</v>
      </c>
      <c r="D84" s="35">
        <v>1</v>
      </c>
      <c r="E84" s="35">
        <v>3</v>
      </c>
      <c r="F84" s="35">
        <v>35</v>
      </c>
      <c r="G84" s="35">
        <v>132</v>
      </c>
      <c r="H84" s="35">
        <v>4</v>
      </c>
      <c r="I84" s="35">
        <v>123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2</v>
      </c>
      <c r="Q84" s="35">
        <v>17</v>
      </c>
      <c r="R84" s="35">
        <v>9</v>
      </c>
      <c r="S84" s="35">
        <v>59</v>
      </c>
      <c r="T84" s="36">
        <v>200</v>
      </c>
      <c r="U84" s="36">
        <v>1621</v>
      </c>
    </row>
    <row r="85" spans="1:21" ht="14.25" x14ac:dyDescent="0.2">
      <c r="A85" s="15" t="s">
        <v>1</v>
      </c>
      <c r="B85" s="8">
        <v>17</v>
      </c>
      <c r="C85" s="8">
        <v>39</v>
      </c>
      <c r="D85" s="8">
        <v>0</v>
      </c>
      <c r="E85" s="8">
        <v>0</v>
      </c>
      <c r="F85" s="8">
        <v>1</v>
      </c>
      <c r="G85" s="8">
        <v>3</v>
      </c>
      <c r="H85" s="8">
        <v>2</v>
      </c>
      <c r="I85" s="8">
        <v>6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20</v>
      </c>
      <c r="U85" s="7">
        <v>48</v>
      </c>
    </row>
    <row r="86" spans="1:21" ht="14.25" x14ac:dyDescent="0.2">
      <c r="A86" s="18" t="s">
        <v>2</v>
      </c>
      <c r="B86" s="8">
        <v>73</v>
      </c>
      <c r="C86" s="8">
        <v>214</v>
      </c>
      <c r="D86" s="8">
        <v>0</v>
      </c>
      <c r="E86" s="8">
        <v>0</v>
      </c>
      <c r="F86" s="8">
        <v>33</v>
      </c>
      <c r="G86" s="8">
        <v>126</v>
      </c>
      <c r="H86" s="8">
        <v>1</v>
      </c>
      <c r="I86" s="8">
        <v>3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1</v>
      </c>
      <c r="Q86" s="8">
        <v>14</v>
      </c>
      <c r="R86" s="8">
        <v>2</v>
      </c>
      <c r="S86" s="8">
        <v>25</v>
      </c>
      <c r="T86" s="8">
        <v>110</v>
      </c>
      <c r="U86" s="8">
        <v>382</v>
      </c>
    </row>
    <row r="87" spans="1:21" ht="14.25" x14ac:dyDescent="0.2">
      <c r="A87" s="18" t="s">
        <v>3</v>
      </c>
      <c r="B87" s="8">
        <v>59</v>
      </c>
      <c r="C87" s="8">
        <v>1034</v>
      </c>
      <c r="D87" s="8">
        <v>1</v>
      </c>
      <c r="E87" s="8">
        <v>3</v>
      </c>
      <c r="F87" s="8">
        <v>1</v>
      </c>
      <c r="G87" s="8">
        <v>3</v>
      </c>
      <c r="H87" s="8">
        <v>1</v>
      </c>
      <c r="I87" s="8">
        <v>114</v>
      </c>
      <c r="J87" s="8">
        <v>0</v>
      </c>
      <c r="K87" s="8">
        <v>0</v>
      </c>
      <c r="L87" s="8">
        <v>0</v>
      </c>
      <c r="M87" s="8">
        <v>0</v>
      </c>
      <c r="N87" s="8">
        <v>0</v>
      </c>
      <c r="O87" s="8">
        <v>0</v>
      </c>
      <c r="P87" s="8">
        <v>1</v>
      </c>
      <c r="Q87" s="8">
        <v>3</v>
      </c>
      <c r="R87" s="8">
        <v>7</v>
      </c>
      <c r="S87" s="8">
        <v>34</v>
      </c>
      <c r="T87" s="8">
        <v>70</v>
      </c>
      <c r="U87" s="8">
        <v>1191</v>
      </c>
    </row>
    <row r="88" spans="1:21" ht="14.25" x14ac:dyDescent="0.2">
      <c r="A88" s="32" t="s">
        <v>0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10">
        <v>0</v>
      </c>
    </row>
    <row r="89" spans="1:21" ht="15" x14ac:dyDescent="0.25">
      <c r="A89" s="34">
        <v>2013</v>
      </c>
      <c r="B89" s="35">
        <f>SUM(B90:B93)</f>
        <v>173</v>
      </c>
      <c r="C89" s="35">
        <f>SUM(C90:C93)</f>
        <v>636</v>
      </c>
      <c r="D89" s="35">
        <f>SUM(D90:D93)</f>
        <v>1</v>
      </c>
      <c r="E89" s="35">
        <f t="shared" ref="E89:S89" si="0">SUM(E90:E93)</f>
        <v>42</v>
      </c>
      <c r="F89" s="35">
        <f t="shared" si="0"/>
        <v>16</v>
      </c>
      <c r="G89" s="35">
        <f t="shared" si="0"/>
        <v>60</v>
      </c>
      <c r="H89" s="35">
        <f t="shared" si="0"/>
        <v>3</v>
      </c>
      <c r="I89" s="35">
        <f t="shared" si="0"/>
        <v>10</v>
      </c>
      <c r="J89" s="35">
        <f t="shared" si="0"/>
        <v>0</v>
      </c>
      <c r="K89" s="35">
        <f t="shared" si="0"/>
        <v>0</v>
      </c>
      <c r="L89" s="35">
        <f t="shared" si="0"/>
        <v>1</v>
      </c>
      <c r="M89" s="35">
        <f t="shared" si="0"/>
        <v>10</v>
      </c>
      <c r="N89" s="35">
        <f t="shared" si="0"/>
        <v>0</v>
      </c>
      <c r="O89" s="35">
        <f t="shared" si="0"/>
        <v>0</v>
      </c>
      <c r="P89" s="35">
        <f t="shared" si="0"/>
        <v>0</v>
      </c>
      <c r="Q89" s="35">
        <f t="shared" si="0"/>
        <v>0</v>
      </c>
      <c r="R89" s="35">
        <f t="shared" si="0"/>
        <v>2</v>
      </c>
      <c r="S89" s="35">
        <f t="shared" si="0"/>
        <v>47</v>
      </c>
      <c r="T89" s="36">
        <f>SUM(B89+D89+F89+H89+J89+L89+N89+P89+R89)</f>
        <v>196</v>
      </c>
      <c r="U89" s="36">
        <f>SUM(C89+E89+G89+I89+K89+M89+O89+Q89+S89)</f>
        <v>805</v>
      </c>
    </row>
    <row r="90" spans="1:21" ht="14.25" x14ac:dyDescent="0.2">
      <c r="A90" s="15" t="s">
        <v>1</v>
      </c>
      <c r="B90" s="6">
        <v>26</v>
      </c>
      <c r="C90" s="6">
        <v>77</v>
      </c>
      <c r="D90" s="6">
        <v>0</v>
      </c>
      <c r="E90" s="6">
        <v>0</v>
      </c>
      <c r="F90" s="6">
        <v>0</v>
      </c>
      <c r="G90" s="6">
        <v>0</v>
      </c>
      <c r="H90" s="6">
        <v>1</v>
      </c>
      <c r="I90" s="6">
        <v>3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7">
        <f t="shared" ref="T90:U93" si="1">SUM(B90+D90+F90+H90+J90+L90+N90+P90+R90)</f>
        <v>27</v>
      </c>
      <c r="U90" s="7">
        <f t="shared" si="1"/>
        <v>80</v>
      </c>
    </row>
    <row r="91" spans="1:21" ht="14.25" x14ac:dyDescent="0.2">
      <c r="A91" s="18" t="s">
        <v>2</v>
      </c>
      <c r="B91" s="6">
        <v>83</v>
      </c>
      <c r="C91" s="6">
        <v>374</v>
      </c>
      <c r="D91" s="6">
        <v>0</v>
      </c>
      <c r="E91" s="6">
        <v>0</v>
      </c>
      <c r="F91" s="6">
        <v>16</v>
      </c>
      <c r="G91" s="6">
        <v>60</v>
      </c>
      <c r="H91" s="6">
        <v>1</v>
      </c>
      <c r="I91" s="6">
        <v>4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1</v>
      </c>
      <c r="S91" s="6">
        <v>8</v>
      </c>
      <c r="T91" s="8">
        <f t="shared" si="1"/>
        <v>101</v>
      </c>
      <c r="U91" s="8">
        <f t="shared" si="1"/>
        <v>446</v>
      </c>
    </row>
    <row r="92" spans="1:21" ht="14.25" x14ac:dyDescent="0.2">
      <c r="A92" s="18" t="s">
        <v>3</v>
      </c>
      <c r="B92" s="6">
        <v>64</v>
      </c>
      <c r="C92" s="6">
        <v>185</v>
      </c>
      <c r="D92" s="6">
        <v>1</v>
      </c>
      <c r="E92" s="6">
        <v>42</v>
      </c>
      <c r="F92" s="6">
        <v>0</v>
      </c>
      <c r="G92" s="6">
        <v>0</v>
      </c>
      <c r="H92" s="6">
        <v>1</v>
      </c>
      <c r="I92" s="6">
        <v>3</v>
      </c>
      <c r="J92" s="6">
        <v>0</v>
      </c>
      <c r="K92" s="6">
        <v>0</v>
      </c>
      <c r="L92" s="6">
        <v>1</v>
      </c>
      <c r="M92" s="6">
        <v>10</v>
      </c>
      <c r="N92" s="6">
        <v>0</v>
      </c>
      <c r="O92" s="6">
        <v>0</v>
      </c>
      <c r="P92" s="6">
        <v>0</v>
      </c>
      <c r="Q92" s="6">
        <v>0</v>
      </c>
      <c r="R92" s="6">
        <v>1</v>
      </c>
      <c r="S92" s="6">
        <v>39</v>
      </c>
      <c r="T92" s="8">
        <f t="shared" si="1"/>
        <v>68</v>
      </c>
      <c r="U92" s="8">
        <f t="shared" si="1"/>
        <v>279</v>
      </c>
    </row>
    <row r="93" spans="1:21" ht="14.25" x14ac:dyDescent="0.2">
      <c r="A93" s="32" t="s">
        <v>0</v>
      </c>
      <c r="B93" s="9">
        <v>0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10">
        <f t="shared" si="1"/>
        <v>0</v>
      </c>
      <c r="U93" s="10">
        <f t="shared" si="1"/>
        <v>0</v>
      </c>
    </row>
    <row r="98" spans="1:21" ht="15.75" customHeight="1" x14ac:dyDescent="0.2">
      <c r="B98" s="43" t="s">
        <v>20</v>
      </c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5"/>
    </row>
    <row r="99" spans="1:21" x14ac:dyDescent="0.2">
      <c r="B99" s="46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8"/>
    </row>
    <row r="100" spans="1:21" ht="15" x14ac:dyDescent="0.25">
      <c r="B100" s="41" t="s">
        <v>4</v>
      </c>
      <c r="C100" s="42"/>
      <c r="D100" s="41" t="s">
        <v>5</v>
      </c>
      <c r="E100" s="42"/>
      <c r="F100" s="41" t="s">
        <v>6</v>
      </c>
      <c r="G100" s="42"/>
      <c r="H100" s="41" t="s">
        <v>7</v>
      </c>
      <c r="I100" s="42"/>
      <c r="J100" s="41" t="s">
        <v>14</v>
      </c>
      <c r="K100" s="42"/>
      <c r="L100" s="41" t="s">
        <v>8</v>
      </c>
      <c r="M100" s="42"/>
      <c r="N100" s="41" t="s">
        <v>15</v>
      </c>
      <c r="O100" s="42"/>
      <c r="P100" s="41" t="s">
        <v>16</v>
      </c>
      <c r="Q100" s="42"/>
      <c r="R100" s="41" t="s">
        <v>17</v>
      </c>
      <c r="S100" s="42"/>
      <c r="T100" s="41" t="s">
        <v>18</v>
      </c>
      <c r="U100" s="42"/>
    </row>
    <row r="101" spans="1:21" ht="15" x14ac:dyDescent="0.25">
      <c r="A101" s="49"/>
      <c r="B101" s="33" t="s">
        <v>9</v>
      </c>
      <c r="C101" s="33" t="s">
        <v>10</v>
      </c>
      <c r="D101" s="33" t="s">
        <v>9</v>
      </c>
      <c r="E101" s="33" t="s">
        <v>10</v>
      </c>
      <c r="F101" s="33" t="s">
        <v>9</v>
      </c>
      <c r="G101" s="33" t="s">
        <v>10</v>
      </c>
      <c r="H101" s="33" t="s">
        <v>9</v>
      </c>
      <c r="I101" s="33" t="s">
        <v>10</v>
      </c>
      <c r="J101" s="33" t="s">
        <v>9</v>
      </c>
      <c r="K101" s="33" t="s">
        <v>10</v>
      </c>
      <c r="L101" s="33" t="s">
        <v>9</v>
      </c>
      <c r="M101" s="33" t="s">
        <v>10</v>
      </c>
      <c r="N101" s="33" t="s">
        <v>9</v>
      </c>
      <c r="O101" s="33" t="s">
        <v>10</v>
      </c>
      <c r="P101" s="33" t="s">
        <v>9</v>
      </c>
      <c r="Q101" s="33" t="s">
        <v>10</v>
      </c>
      <c r="R101" s="33" t="s">
        <v>9</v>
      </c>
      <c r="S101" s="33" t="s">
        <v>10</v>
      </c>
      <c r="T101" s="33" t="s">
        <v>9</v>
      </c>
      <c r="U101" s="33" t="s">
        <v>10</v>
      </c>
    </row>
    <row r="102" spans="1:21" ht="15" x14ac:dyDescent="0.25">
      <c r="A102" s="34">
        <v>2014</v>
      </c>
      <c r="B102" s="35">
        <f t="shared" ref="B102:J102" si="2">SUM(B103:B106)</f>
        <v>152</v>
      </c>
      <c r="C102" s="35">
        <f t="shared" si="2"/>
        <v>454</v>
      </c>
      <c r="D102" s="35">
        <f t="shared" si="2"/>
        <v>1</v>
      </c>
      <c r="E102" s="35">
        <f t="shared" si="2"/>
        <v>5</v>
      </c>
      <c r="F102" s="35">
        <f t="shared" si="2"/>
        <v>35</v>
      </c>
      <c r="G102" s="35">
        <f t="shared" si="2"/>
        <v>161</v>
      </c>
      <c r="H102" s="35">
        <f t="shared" si="2"/>
        <v>3</v>
      </c>
      <c r="I102" s="35">
        <f t="shared" si="2"/>
        <v>33</v>
      </c>
      <c r="J102" s="35">
        <f t="shared" si="2"/>
        <v>0</v>
      </c>
      <c r="K102" s="35">
        <f t="shared" ref="K102:S102" si="3">SUM(K103:K106)</f>
        <v>0</v>
      </c>
      <c r="L102" s="35">
        <f t="shared" si="3"/>
        <v>1</v>
      </c>
      <c r="M102" s="35">
        <f t="shared" si="3"/>
        <v>21</v>
      </c>
      <c r="N102" s="35">
        <f t="shared" si="3"/>
        <v>0</v>
      </c>
      <c r="O102" s="35">
        <f t="shared" si="3"/>
        <v>0</v>
      </c>
      <c r="P102" s="35">
        <f t="shared" si="3"/>
        <v>1</v>
      </c>
      <c r="Q102" s="35">
        <f t="shared" si="3"/>
        <v>43</v>
      </c>
      <c r="R102" s="35">
        <f t="shared" si="3"/>
        <v>0</v>
      </c>
      <c r="S102" s="35">
        <f t="shared" si="3"/>
        <v>0</v>
      </c>
      <c r="T102" s="36">
        <f t="shared" ref="T102:T111" si="4">SUM(B102+D102+F102+H102+J102+L102+N102+P102+R102)</f>
        <v>193</v>
      </c>
      <c r="U102" s="36">
        <f t="shared" ref="U102:U111" si="5">SUM(C102+E102+G102+I102+K102+M102+O102+Q102+S102)</f>
        <v>717</v>
      </c>
    </row>
    <row r="103" spans="1:21" ht="14.25" x14ac:dyDescent="0.2">
      <c r="A103" s="18" t="s">
        <v>1</v>
      </c>
      <c r="B103" s="20">
        <v>23</v>
      </c>
      <c r="C103" s="21">
        <v>62</v>
      </c>
      <c r="D103" s="23">
        <v>0</v>
      </c>
      <c r="E103" s="29">
        <v>0</v>
      </c>
      <c r="F103" s="21">
        <v>3</v>
      </c>
      <c r="G103" s="23">
        <v>21</v>
      </c>
      <c r="H103" s="29">
        <v>3</v>
      </c>
      <c r="I103" s="20">
        <v>33</v>
      </c>
      <c r="J103" s="20">
        <v>0</v>
      </c>
      <c r="K103" s="21">
        <v>0</v>
      </c>
      <c r="L103" s="23">
        <v>0</v>
      </c>
      <c r="M103" s="29">
        <v>0</v>
      </c>
      <c r="N103" s="20">
        <v>0</v>
      </c>
      <c r="O103" s="20">
        <v>0</v>
      </c>
      <c r="P103" s="20">
        <v>0</v>
      </c>
      <c r="Q103" s="21">
        <v>0</v>
      </c>
      <c r="R103" s="23">
        <v>0</v>
      </c>
      <c r="S103" s="22">
        <v>0</v>
      </c>
      <c r="T103" s="17">
        <f t="shared" si="4"/>
        <v>29</v>
      </c>
      <c r="U103" s="24">
        <f t="shared" si="5"/>
        <v>116</v>
      </c>
    </row>
    <row r="104" spans="1:21" ht="14.25" x14ac:dyDescent="0.2">
      <c r="A104" s="18" t="s">
        <v>2</v>
      </c>
      <c r="B104" s="20">
        <v>78</v>
      </c>
      <c r="C104" s="21">
        <v>223</v>
      </c>
      <c r="D104" s="20">
        <v>0</v>
      </c>
      <c r="E104" s="22">
        <v>0</v>
      </c>
      <c r="F104" s="21">
        <v>30</v>
      </c>
      <c r="G104" s="20">
        <v>134</v>
      </c>
      <c r="H104" s="29">
        <v>0</v>
      </c>
      <c r="I104" s="20">
        <v>0</v>
      </c>
      <c r="J104" s="20">
        <v>0</v>
      </c>
      <c r="K104" s="21">
        <v>0</v>
      </c>
      <c r="L104" s="20">
        <v>1</v>
      </c>
      <c r="M104" s="22">
        <v>21</v>
      </c>
      <c r="N104" s="20">
        <v>0</v>
      </c>
      <c r="O104" s="20">
        <v>0</v>
      </c>
      <c r="P104" s="20">
        <v>0</v>
      </c>
      <c r="Q104" s="21">
        <v>0</v>
      </c>
      <c r="R104" s="20">
        <v>0</v>
      </c>
      <c r="S104" s="22">
        <v>0</v>
      </c>
      <c r="T104" s="16">
        <f t="shared" si="4"/>
        <v>109</v>
      </c>
      <c r="U104" s="24">
        <f t="shared" si="5"/>
        <v>378</v>
      </c>
    </row>
    <row r="105" spans="1:21" ht="14.25" x14ac:dyDescent="0.2">
      <c r="A105" s="18" t="s">
        <v>3</v>
      </c>
      <c r="B105" s="21">
        <v>51</v>
      </c>
      <c r="C105" s="21">
        <v>169</v>
      </c>
      <c r="D105" s="20">
        <v>1</v>
      </c>
      <c r="E105" s="22">
        <v>5</v>
      </c>
      <c r="F105" s="21">
        <v>2</v>
      </c>
      <c r="G105" s="20">
        <v>6</v>
      </c>
      <c r="H105" s="29">
        <v>0</v>
      </c>
      <c r="I105" s="21">
        <v>0</v>
      </c>
      <c r="J105" s="20">
        <v>0</v>
      </c>
      <c r="K105" s="21">
        <v>0</v>
      </c>
      <c r="L105" s="20">
        <v>0</v>
      </c>
      <c r="M105" s="22">
        <v>0</v>
      </c>
      <c r="N105" s="20">
        <v>0</v>
      </c>
      <c r="O105" s="20">
        <v>0</v>
      </c>
      <c r="P105" s="20">
        <v>1</v>
      </c>
      <c r="Q105" s="21">
        <v>43</v>
      </c>
      <c r="R105" s="20">
        <v>0</v>
      </c>
      <c r="S105" s="22">
        <v>0</v>
      </c>
      <c r="T105" s="16">
        <f t="shared" si="4"/>
        <v>55</v>
      </c>
      <c r="U105" s="24">
        <f t="shared" si="5"/>
        <v>223</v>
      </c>
    </row>
    <row r="106" spans="1:21" ht="14.25" x14ac:dyDescent="0.2">
      <c r="A106" s="32" t="s">
        <v>0</v>
      </c>
      <c r="B106" s="25">
        <v>0</v>
      </c>
      <c r="C106" s="25">
        <v>0</v>
      </c>
      <c r="D106" s="27">
        <v>0</v>
      </c>
      <c r="E106" s="26">
        <v>0</v>
      </c>
      <c r="F106" s="25">
        <v>0</v>
      </c>
      <c r="G106" s="27">
        <v>0</v>
      </c>
      <c r="H106" s="30">
        <v>0</v>
      </c>
      <c r="I106" s="25">
        <v>0</v>
      </c>
      <c r="J106" s="27">
        <v>0</v>
      </c>
      <c r="K106" s="26">
        <v>0</v>
      </c>
      <c r="L106" s="27">
        <v>0</v>
      </c>
      <c r="M106" s="26">
        <v>0</v>
      </c>
      <c r="N106" s="27">
        <v>0</v>
      </c>
      <c r="O106" s="27">
        <v>0</v>
      </c>
      <c r="P106" s="27">
        <v>0</v>
      </c>
      <c r="Q106" s="25">
        <v>0</v>
      </c>
      <c r="R106" s="27">
        <v>0</v>
      </c>
      <c r="S106" s="26">
        <v>0</v>
      </c>
      <c r="T106" s="19">
        <f t="shared" si="4"/>
        <v>0</v>
      </c>
      <c r="U106" s="28">
        <f t="shared" si="5"/>
        <v>0</v>
      </c>
    </row>
    <row r="107" spans="1:21" ht="15" x14ac:dyDescent="0.25">
      <c r="A107" s="34">
        <v>2015</v>
      </c>
      <c r="B107" s="35">
        <f t="shared" ref="B107:J107" si="6">SUM(B108:B111)</f>
        <v>145</v>
      </c>
      <c r="C107" s="35">
        <f t="shared" si="6"/>
        <v>422</v>
      </c>
      <c r="D107" s="35">
        <f t="shared" si="6"/>
        <v>1</v>
      </c>
      <c r="E107" s="35">
        <f t="shared" si="6"/>
        <v>12</v>
      </c>
      <c r="F107" s="35">
        <f t="shared" si="6"/>
        <v>30</v>
      </c>
      <c r="G107" s="35">
        <f t="shared" si="6"/>
        <v>131</v>
      </c>
      <c r="H107" s="35">
        <f t="shared" si="6"/>
        <v>1</v>
      </c>
      <c r="I107" s="35">
        <f t="shared" si="6"/>
        <v>5</v>
      </c>
      <c r="J107" s="35">
        <f t="shared" si="6"/>
        <v>0</v>
      </c>
      <c r="K107" s="35">
        <f t="shared" ref="K107:S107" si="7">SUM(K108:K111)</f>
        <v>0</v>
      </c>
      <c r="L107" s="35">
        <f t="shared" si="7"/>
        <v>2</v>
      </c>
      <c r="M107" s="35">
        <f t="shared" si="7"/>
        <v>73</v>
      </c>
      <c r="N107" s="35">
        <f t="shared" si="7"/>
        <v>0</v>
      </c>
      <c r="O107" s="35">
        <f t="shared" si="7"/>
        <v>0</v>
      </c>
      <c r="P107" s="35">
        <f t="shared" si="7"/>
        <v>1</v>
      </c>
      <c r="Q107" s="35">
        <f t="shared" si="7"/>
        <v>7</v>
      </c>
      <c r="R107" s="35">
        <f t="shared" si="7"/>
        <v>4</v>
      </c>
      <c r="S107" s="35">
        <f t="shared" si="7"/>
        <v>27</v>
      </c>
      <c r="T107" s="36">
        <f t="shared" si="4"/>
        <v>184</v>
      </c>
      <c r="U107" s="36">
        <f t="shared" si="5"/>
        <v>677</v>
      </c>
    </row>
    <row r="108" spans="1:21" ht="14.25" x14ac:dyDescent="0.2">
      <c r="A108" s="15" t="s">
        <v>1</v>
      </c>
      <c r="B108" s="6">
        <v>21</v>
      </c>
      <c r="C108" s="6">
        <v>53</v>
      </c>
      <c r="D108" s="6">
        <v>0</v>
      </c>
      <c r="E108" s="6">
        <v>0</v>
      </c>
      <c r="F108" s="6">
        <v>2</v>
      </c>
      <c r="G108" s="6">
        <v>7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1</v>
      </c>
      <c r="S108" s="6">
        <v>3</v>
      </c>
      <c r="T108" s="7">
        <f t="shared" si="4"/>
        <v>24</v>
      </c>
      <c r="U108" s="7">
        <f t="shared" si="5"/>
        <v>63</v>
      </c>
    </row>
    <row r="109" spans="1:21" ht="14.25" x14ac:dyDescent="0.2">
      <c r="A109" s="18" t="s">
        <v>2</v>
      </c>
      <c r="B109" s="6">
        <v>79</v>
      </c>
      <c r="C109" s="6">
        <v>198</v>
      </c>
      <c r="D109" s="6">
        <v>1</v>
      </c>
      <c r="E109" s="6">
        <v>12</v>
      </c>
      <c r="F109" s="6">
        <v>26</v>
      </c>
      <c r="G109" s="6">
        <v>113</v>
      </c>
      <c r="H109" s="6">
        <v>1</v>
      </c>
      <c r="I109" s="6">
        <v>5</v>
      </c>
      <c r="J109" s="6">
        <v>0</v>
      </c>
      <c r="K109" s="6">
        <v>0</v>
      </c>
      <c r="L109" s="6">
        <v>1</v>
      </c>
      <c r="M109" s="6">
        <v>12</v>
      </c>
      <c r="N109" s="6">
        <v>0</v>
      </c>
      <c r="O109" s="6">
        <v>0</v>
      </c>
      <c r="P109" s="6">
        <v>0</v>
      </c>
      <c r="Q109" s="6">
        <v>0</v>
      </c>
      <c r="R109" s="6">
        <v>2</v>
      </c>
      <c r="S109" s="6">
        <v>18</v>
      </c>
      <c r="T109" s="8">
        <f t="shared" si="4"/>
        <v>110</v>
      </c>
      <c r="U109" s="8">
        <f t="shared" si="5"/>
        <v>358</v>
      </c>
    </row>
    <row r="110" spans="1:21" ht="14.25" x14ac:dyDescent="0.2">
      <c r="A110" s="18" t="s">
        <v>3</v>
      </c>
      <c r="B110" s="6">
        <v>45</v>
      </c>
      <c r="C110" s="6">
        <v>171</v>
      </c>
      <c r="D110" s="6">
        <v>0</v>
      </c>
      <c r="E110" s="6">
        <v>0</v>
      </c>
      <c r="F110" s="6">
        <v>2</v>
      </c>
      <c r="G110" s="6">
        <v>11</v>
      </c>
      <c r="H110" s="6">
        <v>0</v>
      </c>
      <c r="I110" s="6">
        <v>0</v>
      </c>
      <c r="J110" s="6">
        <v>0</v>
      </c>
      <c r="K110" s="6">
        <v>0</v>
      </c>
      <c r="L110" s="6">
        <v>1</v>
      </c>
      <c r="M110" s="6">
        <v>61</v>
      </c>
      <c r="N110" s="6">
        <v>0</v>
      </c>
      <c r="O110" s="6">
        <v>0</v>
      </c>
      <c r="P110" s="6">
        <v>1</v>
      </c>
      <c r="Q110" s="6">
        <v>7</v>
      </c>
      <c r="R110" s="6">
        <v>1</v>
      </c>
      <c r="S110" s="6">
        <v>6</v>
      </c>
      <c r="T110" s="8">
        <f t="shared" si="4"/>
        <v>50</v>
      </c>
      <c r="U110" s="8">
        <f t="shared" si="5"/>
        <v>256</v>
      </c>
    </row>
    <row r="111" spans="1:21" ht="14.25" x14ac:dyDescent="0.2">
      <c r="A111" s="32" t="s">
        <v>0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/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10">
        <f t="shared" si="4"/>
        <v>0</v>
      </c>
      <c r="U111" s="10">
        <f t="shared" si="5"/>
        <v>0</v>
      </c>
    </row>
    <row r="112" spans="1:21" ht="15" x14ac:dyDescent="0.25">
      <c r="A112" s="34">
        <v>2016</v>
      </c>
      <c r="B112" s="35">
        <f t="shared" ref="B112:S112" si="8">SUM(B113:B116)</f>
        <v>159</v>
      </c>
      <c r="C112" s="35">
        <f t="shared" si="8"/>
        <v>477</v>
      </c>
      <c r="D112" s="35">
        <f t="shared" si="8"/>
        <v>0</v>
      </c>
      <c r="E112" s="35">
        <f t="shared" si="8"/>
        <v>0</v>
      </c>
      <c r="F112" s="35">
        <f t="shared" si="8"/>
        <v>28</v>
      </c>
      <c r="G112" s="35">
        <f t="shared" si="8"/>
        <v>167</v>
      </c>
      <c r="H112" s="35">
        <f t="shared" si="8"/>
        <v>1</v>
      </c>
      <c r="I112" s="35">
        <f t="shared" si="8"/>
        <v>7</v>
      </c>
      <c r="J112" s="35">
        <f t="shared" si="8"/>
        <v>0</v>
      </c>
      <c r="K112" s="35">
        <f t="shared" si="8"/>
        <v>0</v>
      </c>
      <c r="L112" s="35">
        <f t="shared" si="8"/>
        <v>2</v>
      </c>
      <c r="M112" s="35">
        <f t="shared" si="8"/>
        <v>8</v>
      </c>
      <c r="N112" s="35">
        <f t="shared" si="8"/>
        <v>0</v>
      </c>
      <c r="O112" s="35">
        <f t="shared" si="8"/>
        <v>0</v>
      </c>
      <c r="P112" s="35">
        <f t="shared" si="8"/>
        <v>1</v>
      </c>
      <c r="Q112" s="35">
        <f t="shared" si="8"/>
        <v>6</v>
      </c>
      <c r="R112" s="35">
        <f t="shared" si="8"/>
        <v>5</v>
      </c>
      <c r="S112" s="35">
        <f t="shared" si="8"/>
        <v>21</v>
      </c>
      <c r="T112" s="36">
        <f>SUM(B112+D112+F112+H112+J112+L112+N112+P112+R112)</f>
        <v>196</v>
      </c>
      <c r="U112" s="36">
        <f>SUM(C112+E112+G112+I112+K112+M112+O112+Q112+S112)</f>
        <v>686</v>
      </c>
    </row>
    <row r="113" spans="1:21" ht="14.25" x14ac:dyDescent="0.2">
      <c r="A113" s="18" t="s">
        <v>1</v>
      </c>
      <c r="B113" s="20">
        <v>19</v>
      </c>
      <c r="C113" s="21">
        <v>47</v>
      </c>
      <c r="D113" s="23">
        <v>0</v>
      </c>
      <c r="E113" s="29">
        <v>0</v>
      </c>
      <c r="F113" s="21">
        <v>2</v>
      </c>
      <c r="G113" s="23">
        <v>19</v>
      </c>
      <c r="H113" s="29">
        <v>0</v>
      </c>
      <c r="I113" s="20">
        <v>0</v>
      </c>
      <c r="J113" s="20">
        <v>0</v>
      </c>
      <c r="K113" s="21">
        <v>0</v>
      </c>
      <c r="L113" s="23">
        <v>1</v>
      </c>
      <c r="M113" s="29">
        <v>3</v>
      </c>
      <c r="N113" s="20">
        <v>0</v>
      </c>
      <c r="O113" s="20">
        <v>0</v>
      </c>
      <c r="P113" s="20">
        <v>0</v>
      </c>
      <c r="Q113" s="21">
        <v>0</v>
      </c>
      <c r="R113" s="23">
        <v>2</v>
      </c>
      <c r="S113" s="22">
        <v>5</v>
      </c>
      <c r="T113" s="17">
        <v>24</v>
      </c>
      <c r="U113" s="24">
        <v>74</v>
      </c>
    </row>
    <row r="114" spans="1:21" ht="14.25" x14ac:dyDescent="0.2">
      <c r="A114" s="18" t="s">
        <v>2</v>
      </c>
      <c r="B114" s="20">
        <v>86</v>
      </c>
      <c r="C114" s="21">
        <v>243</v>
      </c>
      <c r="D114" s="20">
        <v>0</v>
      </c>
      <c r="E114" s="22">
        <v>0</v>
      </c>
      <c r="F114" s="21">
        <v>24</v>
      </c>
      <c r="G114" s="20">
        <v>142</v>
      </c>
      <c r="H114" s="29">
        <v>1</v>
      </c>
      <c r="I114" s="20">
        <v>7</v>
      </c>
      <c r="J114" s="20">
        <v>0</v>
      </c>
      <c r="K114" s="21">
        <v>0</v>
      </c>
      <c r="L114" s="20">
        <v>1</v>
      </c>
      <c r="M114" s="22">
        <v>5</v>
      </c>
      <c r="N114" s="20">
        <v>0</v>
      </c>
      <c r="O114" s="20">
        <v>0</v>
      </c>
      <c r="P114" s="20">
        <v>0</v>
      </c>
      <c r="Q114" s="21">
        <v>0</v>
      </c>
      <c r="R114" s="20">
        <v>1</v>
      </c>
      <c r="S114" s="22">
        <v>3</v>
      </c>
      <c r="T114" s="16">
        <v>113</v>
      </c>
      <c r="U114" s="24">
        <v>400</v>
      </c>
    </row>
    <row r="115" spans="1:21" ht="14.25" x14ac:dyDescent="0.2">
      <c r="A115" s="18" t="s">
        <v>3</v>
      </c>
      <c r="B115" s="21">
        <v>54</v>
      </c>
      <c r="C115" s="21">
        <v>187</v>
      </c>
      <c r="D115" s="20">
        <v>0</v>
      </c>
      <c r="E115" s="22">
        <v>0</v>
      </c>
      <c r="F115" s="21">
        <v>2</v>
      </c>
      <c r="G115" s="20">
        <v>6</v>
      </c>
      <c r="H115" s="29">
        <v>0</v>
      </c>
      <c r="I115" s="21">
        <v>0</v>
      </c>
      <c r="J115" s="20">
        <v>0</v>
      </c>
      <c r="K115" s="21">
        <v>0</v>
      </c>
      <c r="L115" s="20">
        <v>0</v>
      </c>
      <c r="M115" s="22">
        <v>0</v>
      </c>
      <c r="N115" s="20">
        <v>0</v>
      </c>
      <c r="O115" s="20">
        <v>0</v>
      </c>
      <c r="P115" s="20">
        <v>1</v>
      </c>
      <c r="Q115" s="21">
        <v>6</v>
      </c>
      <c r="R115" s="20">
        <v>2</v>
      </c>
      <c r="S115" s="22">
        <v>13</v>
      </c>
      <c r="T115" s="16">
        <v>59</v>
      </c>
      <c r="U115" s="24">
        <v>212</v>
      </c>
    </row>
    <row r="116" spans="1:21" ht="14.25" x14ac:dyDescent="0.2">
      <c r="A116" s="32" t="s">
        <v>0</v>
      </c>
      <c r="B116" s="25">
        <v>0</v>
      </c>
      <c r="C116" s="25">
        <v>0</v>
      </c>
      <c r="D116" s="27">
        <v>0</v>
      </c>
      <c r="E116" s="26">
        <v>0</v>
      </c>
      <c r="F116" s="25">
        <v>0</v>
      </c>
      <c r="G116" s="27">
        <v>0</v>
      </c>
      <c r="H116" s="30">
        <v>0</v>
      </c>
      <c r="I116" s="25">
        <v>0</v>
      </c>
      <c r="J116" s="27">
        <v>0</v>
      </c>
      <c r="K116" s="26">
        <v>0</v>
      </c>
      <c r="L116" s="27">
        <v>0</v>
      </c>
      <c r="M116" s="26">
        <v>0</v>
      </c>
      <c r="N116" s="27">
        <v>0</v>
      </c>
      <c r="O116" s="27">
        <v>0</v>
      </c>
      <c r="P116" s="27">
        <v>0</v>
      </c>
      <c r="Q116" s="25">
        <v>0</v>
      </c>
      <c r="R116" s="27">
        <v>0</v>
      </c>
      <c r="S116" s="26">
        <v>0</v>
      </c>
      <c r="T116" s="19">
        <v>0</v>
      </c>
      <c r="U116" s="28">
        <v>0</v>
      </c>
    </row>
    <row r="117" spans="1:21" ht="15" x14ac:dyDescent="0.25">
      <c r="A117" s="34">
        <v>2017</v>
      </c>
      <c r="B117" s="35">
        <v>136</v>
      </c>
      <c r="C117" s="35">
        <v>363</v>
      </c>
      <c r="D117" s="35">
        <v>2</v>
      </c>
      <c r="E117" s="35">
        <v>138</v>
      </c>
      <c r="F117" s="35">
        <v>34</v>
      </c>
      <c r="G117" s="35">
        <v>133</v>
      </c>
      <c r="H117" s="35">
        <v>0</v>
      </c>
      <c r="I117" s="35">
        <v>0</v>
      </c>
      <c r="J117" s="35">
        <v>1</v>
      </c>
      <c r="K117" s="35">
        <v>2</v>
      </c>
      <c r="L117" s="35">
        <v>0</v>
      </c>
      <c r="M117" s="35">
        <v>0</v>
      </c>
      <c r="N117" s="35">
        <v>0</v>
      </c>
      <c r="O117" s="35">
        <v>0</v>
      </c>
      <c r="P117" s="35">
        <v>2</v>
      </c>
      <c r="Q117" s="35">
        <v>26</v>
      </c>
      <c r="R117" s="35">
        <v>0</v>
      </c>
      <c r="S117" s="35">
        <v>0</v>
      </c>
      <c r="T117" s="36">
        <v>175</v>
      </c>
      <c r="U117" s="36">
        <v>662</v>
      </c>
    </row>
    <row r="118" spans="1:21" ht="14.25" x14ac:dyDescent="0.2">
      <c r="A118" s="18" t="s">
        <v>1</v>
      </c>
      <c r="B118" s="23">
        <v>10</v>
      </c>
      <c r="C118" s="29">
        <v>25</v>
      </c>
      <c r="D118" s="21">
        <v>1</v>
      </c>
      <c r="E118" s="23">
        <v>124</v>
      </c>
      <c r="F118" s="29">
        <v>1</v>
      </c>
      <c r="G118" s="20">
        <v>5</v>
      </c>
      <c r="H118" s="20">
        <v>0</v>
      </c>
      <c r="I118" s="20">
        <v>0</v>
      </c>
      <c r="J118" s="20">
        <v>1</v>
      </c>
      <c r="K118" s="21">
        <v>2</v>
      </c>
      <c r="L118" s="23">
        <v>0</v>
      </c>
      <c r="M118" s="29">
        <v>0</v>
      </c>
      <c r="N118" s="20">
        <v>0</v>
      </c>
      <c r="O118" s="20">
        <v>0</v>
      </c>
      <c r="P118" s="20">
        <v>1</v>
      </c>
      <c r="Q118" s="21">
        <v>21</v>
      </c>
      <c r="R118" s="23">
        <v>0</v>
      </c>
      <c r="S118" s="22">
        <v>0</v>
      </c>
      <c r="T118" s="17">
        <v>14</v>
      </c>
      <c r="U118" s="24">
        <v>177</v>
      </c>
    </row>
    <row r="119" spans="1:21" ht="14.25" x14ac:dyDescent="0.2">
      <c r="A119" s="18" t="s">
        <v>2</v>
      </c>
      <c r="B119" s="20">
        <v>66</v>
      </c>
      <c r="C119" s="22">
        <v>176</v>
      </c>
      <c r="D119" s="21">
        <v>1</v>
      </c>
      <c r="E119" s="20">
        <v>14</v>
      </c>
      <c r="F119" s="29">
        <v>29</v>
      </c>
      <c r="G119" s="20">
        <v>116</v>
      </c>
      <c r="H119" s="20">
        <v>0</v>
      </c>
      <c r="I119" s="20">
        <v>0</v>
      </c>
      <c r="J119" s="20">
        <v>0</v>
      </c>
      <c r="K119" s="21">
        <v>0</v>
      </c>
      <c r="L119" s="20">
        <v>0</v>
      </c>
      <c r="M119" s="22">
        <v>0</v>
      </c>
      <c r="N119" s="20">
        <v>0</v>
      </c>
      <c r="O119" s="20">
        <v>0</v>
      </c>
      <c r="P119" s="20">
        <v>0</v>
      </c>
      <c r="Q119" s="21">
        <v>0</v>
      </c>
      <c r="R119" s="20">
        <v>0</v>
      </c>
      <c r="S119" s="22">
        <v>0</v>
      </c>
      <c r="T119" s="16">
        <v>97</v>
      </c>
      <c r="U119" s="24">
        <v>311</v>
      </c>
    </row>
    <row r="120" spans="1:21" ht="14.25" x14ac:dyDescent="0.2">
      <c r="A120" s="18" t="s">
        <v>3</v>
      </c>
      <c r="B120" s="20">
        <v>60</v>
      </c>
      <c r="C120" s="22">
        <v>162</v>
      </c>
      <c r="D120" s="21">
        <v>0</v>
      </c>
      <c r="E120" s="20">
        <v>0</v>
      </c>
      <c r="F120" s="29">
        <v>4</v>
      </c>
      <c r="G120" s="21">
        <v>12</v>
      </c>
      <c r="H120" s="21">
        <v>0</v>
      </c>
      <c r="I120" s="21">
        <v>0</v>
      </c>
      <c r="J120" s="20">
        <v>0</v>
      </c>
      <c r="K120" s="21">
        <v>0</v>
      </c>
      <c r="L120" s="20">
        <v>0</v>
      </c>
      <c r="M120" s="22">
        <v>0</v>
      </c>
      <c r="N120" s="20">
        <v>0</v>
      </c>
      <c r="O120" s="20">
        <v>0</v>
      </c>
      <c r="P120" s="20">
        <v>1</v>
      </c>
      <c r="Q120" s="21">
        <v>5</v>
      </c>
      <c r="R120" s="20">
        <v>0</v>
      </c>
      <c r="S120" s="22">
        <v>0</v>
      </c>
      <c r="T120" s="16">
        <v>64</v>
      </c>
      <c r="U120" s="24">
        <v>174</v>
      </c>
    </row>
    <row r="121" spans="1:21" ht="14.25" x14ac:dyDescent="0.2">
      <c r="A121" s="32" t="s">
        <v>0</v>
      </c>
      <c r="B121" s="25">
        <v>0</v>
      </c>
      <c r="C121" s="25">
        <v>0</v>
      </c>
      <c r="D121" s="27">
        <v>0</v>
      </c>
      <c r="E121" s="26">
        <v>0</v>
      </c>
      <c r="F121" s="25">
        <v>0</v>
      </c>
      <c r="G121" s="27">
        <v>0</v>
      </c>
      <c r="H121" s="27">
        <v>0</v>
      </c>
      <c r="I121" s="27">
        <v>0</v>
      </c>
      <c r="J121" s="27">
        <v>0</v>
      </c>
      <c r="K121" s="26">
        <v>0</v>
      </c>
      <c r="L121" s="27">
        <v>0</v>
      </c>
      <c r="M121" s="26">
        <v>0</v>
      </c>
      <c r="N121" s="27">
        <v>0</v>
      </c>
      <c r="O121" s="27">
        <v>0</v>
      </c>
      <c r="P121" s="27">
        <v>0</v>
      </c>
      <c r="Q121" s="25">
        <v>0</v>
      </c>
      <c r="R121" s="27">
        <v>0</v>
      </c>
      <c r="S121" s="26">
        <v>0</v>
      </c>
      <c r="T121" s="19">
        <v>0</v>
      </c>
      <c r="U121" s="28">
        <v>0</v>
      </c>
    </row>
    <row r="122" spans="1:21" ht="15" x14ac:dyDescent="0.25">
      <c r="A122" s="34">
        <v>2018</v>
      </c>
      <c r="B122" s="35">
        <v>128</v>
      </c>
      <c r="C122" s="36">
        <f>C123+C124+C125</f>
        <v>328</v>
      </c>
      <c r="D122" s="35">
        <v>1</v>
      </c>
      <c r="E122" s="35">
        <v>3</v>
      </c>
      <c r="F122" s="35">
        <v>38</v>
      </c>
      <c r="G122" s="35">
        <v>169</v>
      </c>
      <c r="H122" s="35">
        <v>2</v>
      </c>
      <c r="I122" s="35">
        <v>15</v>
      </c>
      <c r="J122" s="35">
        <v>0</v>
      </c>
      <c r="K122" s="35">
        <v>0</v>
      </c>
      <c r="L122" s="35">
        <v>1</v>
      </c>
      <c r="M122" s="35">
        <v>3</v>
      </c>
      <c r="N122" s="35">
        <v>0</v>
      </c>
      <c r="O122" s="35">
        <v>0</v>
      </c>
      <c r="P122" s="35">
        <v>0</v>
      </c>
      <c r="Q122" s="35">
        <v>0</v>
      </c>
      <c r="R122" s="35">
        <v>5</v>
      </c>
      <c r="S122" s="35">
        <v>28</v>
      </c>
      <c r="T122" s="36">
        <f>R122+L122+H122+B122+D122+F122+J122</f>
        <v>175</v>
      </c>
      <c r="U122" s="36">
        <f>S122+Q122+O122+M122+K122+I122+G122+E122+C122</f>
        <v>546</v>
      </c>
    </row>
    <row r="123" spans="1:21" ht="14.25" x14ac:dyDescent="0.2">
      <c r="A123" s="18" t="s">
        <v>1</v>
      </c>
      <c r="B123" s="23">
        <v>11</v>
      </c>
      <c r="C123" s="29">
        <v>27</v>
      </c>
      <c r="D123" s="21">
        <v>1</v>
      </c>
      <c r="E123" s="23">
        <v>3</v>
      </c>
      <c r="F123" s="29">
        <v>2</v>
      </c>
      <c r="G123" s="20">
        <v>8</v>
      </c>
      <c r="H123" s="20">
        <v>0</v>
      </c>
      <c r="I123" s="20">
        <v>0</v>
      </c>
      <c r="J123" s="20">
        <v>0</v>
      </c>
      <c r="K123" s="21">
        <v>0</v>
      </c>
      <c r="L123" s="23">
        <v>0</v>
      </c>
      <c r="M123" s="29">
        <v>0</v>
      </c>
      <c r="N123" s="20">
        <v>0</v>
      </c>
      <c r="O123" s="20">
        <v>0</v>
      </c>
      <c r="P123" s="20">
        <v>0</v>
      </c>
      <c r="Q123" s="21">
        <v>0</v>
      </c>
      <c r="R123" s="23">
        <v>1</v>
      </c>
      <c r="S123" s="22">
        <v>6</v>
      </c>
      <c r="T123" s="17">
        <f>R123+P123+B123+D123+F123</f>
        <v>15</v>
      </c>
      <c r="U123" s="24">
        <f>C123+E123+G123+S123</f>
        <v>44</v>
      </c>
    </row>
    <row r="124" spans="1:21" ht="14.25" x14ac:dyDescent="0.2">
      <c r="A124" s="18" t="s">
        <v>2</v>
      </c>
      <c r="B124" s="20">
        <v>68</v>
      </c>
      <c r="C124" s="22">
        <v>168</v>
      </c>
      <c r="D124" s="21">
        <v>0</v>
      </c>
      <c r="E124" s="20">
        <v>0</v>
      </c>
      <c r="F124" s="29">
        <v>35</v>
      </c>
      <c r="G124" s="20">
        <v>158</v>
      </c>
      <c r="H124" s="20">
        <v>1</v>
      </c>
      <c r="I124" s="20">
        <v>5</v>
      </c>
      <c r="J124" s="20">
        <v>0</v>
      </c>
      <c r="K124" s="21">
        <v>0</v>
      </c>
      <c r="L124" s="20">
        <v>0</v>
      </c>
      <c r="M124" s="22">
        <v>0</v>
      </c>
      <c r="N124" s="20">
        <v>0</v>
      </c>
      <c r="O124" s="20">
        <v>0</v>
      </c>
      <c r="P124" s="20">
        <v>0</v>
      </c>
      <c r="Q124" s="21">
        <v>0</v>
      </c>
      <c r="R124" s="20">
        <v>4</v>
      </c>
      <c r="S124" s="22">
        <v>22</v>
      </c>
      <c r="T124" s="16">
        <f>R124+H124+F124+B124+D124</f>
        <v>108</v>
      </c>
      <c r="U124" s="24">
        <f>S124+I124+G124+C124</f>
        <v>353</v>
      </c>
    </row>
    <row r="125" spans="1:21" ht="14.25" x14ac:dyDescent="0.2">
      <c r="A125" s="18" t="s">
        <v>3</v>
      </c>
      <c r="B125" s="20">
        <v>49</v>
      </c>
      <c r="C125" s="22">
        <v>133</v>
      </c>
      <c r="D125" s="21">
        <v>0</v>
      </c>
      <c r="E125" s="20">
        <v>0</v>
      </c>
      <c r="F125" s="29">
        <v>1</v>
      </c>
      <c r="G125" s="21">
        <v>3</v>
      </c>
      <c r="H125" s="21">
        <v>1</v>
      </c>
      <c r="I125" s="21">
        <v>10</v>
      </c>
      <c r="J125" s="20">
        <v>0</v>
      </c>
      <c r="K125" s="21">
        <v>0</v>
      </c>
      <c r="L125" s="20">
        <v>1</v>
      </c>
      <c r="M125" s="22">
        <v>3</v>
      </c>
      <c r="N125" s="20">
        <v>0</v>
      </c>
      <c r="O125" s="20">
        <v>0</v>
      </c>
      <c r="P125" s="20">
        <v>0</v>
      </c>
      <c r="Q125" s="21">
        <v>0</v>
      </c>
      <c r="R125" s="20">
        <v>0</v>
      </c>
      <c r="S125" s="22">
        <v>0</v>
      </c>
      <c r="T125" s="16">
        <f>B125+F125+H125+L125</f>
        <v>52</v>
      </c>
      <c r="U125" s="24">
        <f>T125+M125+I125+G125+C125</f>
        <v>201</v>
      </c>
    </row>
    <row r="126" spans="1:21" ht="14.25" x14ac:dyDescent="0.2">
      <c r="A126" s="32" t="s">
        <v>0</v>
      </c>
      <c r="B126" s="25">
        <v>0</v>
      </c>
      <c r="C126" s="25">
        <v>0</v>
      </c>
      <c r="D126" s="27">
        <v>0</v>
      </c>
      <c r="E126" s="26">
        <v>0</v>
      </c>
      <c r="F126" s="25">
        <v>0</v>
      </c>
      <c r="G126" s="27">
        <v>0</v>
      </c>
      <c r="H126" s="27">
        <v>0</v>
      </c>
      <c r="I126" s="27">
        <v>0</v>
      </c>
      <c r="J126" s="27">
        <v>0</v>
      </c>
      <c r="K126" s="26">
        <v>0</v>
      </c>
      <c r="L126" s="27">
        <v>0</v>
      </c>
      <c r="M126" s="26">
        <v>0</v>
      </c>
      <c r="N126" s="27">
        <v>0</v>
      </c>
      <c r="O126" s="27">
        <v>0</v>
      </c>
      <c r="P126" s="27">
        <v>0</v>
      </c>
      <c r="Q126" s="25">
        <v>0</v>
      </c>
      <c r="R126" s="27">
        <v>0</v>
      </c>
      <c r="S126" s="26">
        <v>0</v>
      </c>
      <c r="T126" s="19">
        <v>0</v>
      </c>
      <c r="U126" s="28">
        <v>0</v>
      </c>
    </row>
    <row r="129" spans="1:21" ht="21.75" customHeight="1" x14ac:dyDescent="0.2">
      <c r="B129" s="43" t="s">
        <v>20</v>
      </c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5"/>
    </row>
    <row r="130" spans="1:21" x14ac:dyDescent="0.2">
      <c r="B130" s="46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8"/>
    </row>
    <row r="131" spans="1:21" ht="15" x14ac:dyDescent="0.25">
      <c r="B131" s="41" t="s">
        <v>4</v>
      </c>
      <c r="C131" s="42"/>
      <c r="D131" s="41" t="s">
        <v>5</v>
      </c>
      <c r="E131" s="42"/>
      <c r="F131" s="41" t="s">
        <v>6</v>
      </c>
      <c r="G131" s="42"/>
      <c r="H131" s="41" t="s">
        <v>7</v>
      </c>
      <c r="I131" s="42"/>
      <c r="J131" s="41" t="s">
        <v>14</v>
      </c>
      <c r="K131" s="42"/>
      <c r="L131" s="41" t="s">
        <v>8</v>
      </c>
      <c r="M131" s="42"/>
      <c r="N131" s="41" t="s">
        <v>15</v>
      </c>
      <c r="O131" s="42"/>
      <c r="P131" s="41" t="s">
        <v>16</v>
      </c>
      <c r="Q131" s="42"/>
      <c r="R131" s="41" t="s">
        <v>17</v>
      </c>
      <c r="S131" s="42"/>
      <c r="T131" s="41" t="s">
        <v>18</v>
      </c>
      <c r="U131" s="42"/>
    </row>
    <row r="132" spans="1:21" ht="15" x14ac:dyDescent="0.25">
      <c r="B132" s="33" t="s">
        <v>9</v>
      </c>
      <c r="C132" s="33" t="s">
        <v>10</v>
      </c>
      <c r="D132" s="33" t="s">
        <v>9</v>
      </c>
      <c r="E132" s="33" t="s">
        <v>10</v>
      </c>
      <c r="F132" s="33" t="s">
        <v>9</v>
      </c>
      <c r="G132" s="33" t="s">
        <v>10</v>
      </c>
      <c r="H132" s="33" t="s">
        <v>9</v>
      </c>
      <c r="I132" s="33" t="s">
        <v>10</v>
      </c>
      <c r="J132" s="33" t="s">
        <v>9</v>
      </c>
      <c r="K132" s="33" t="s">
        <v>10</v>
      </c>
      <c r="L132" s="33" t="s">
        <v>9</v>
      </c>
      <c r="M132" s="33" t="s">
        <v>10</v>
      </c>
      <c r="N132" s="33" t="s">
        <v>9</v>
      </c>
      <c r="O132" s="33" t="s">
        <v>10</v>
      </c>
      <c r="P132" s="33" t="s">
        <v>9</v>
      </c>
      <c r="Q132" s="33" t="s">
        <v>10</v>
      </c>
      <c r="R132" s="33" t="s">
        <v>9</v>
      </c>
      <c r="S132" s="33" t="s">
        <v>10</v>
      </c>
      <c r="T132" s="33" t="s">
        <v>9</v>
      </c>
      <c r="U132" s="33" t="s">
        <v>10</v>
      </c>
    </row>
    <row r="133" spans="1:21" ht="15" x14ac:dyDescent="0.25">
      <c r="A133" s="35">
        <v>2019</v>
      </c>
      <c r="B133" s="35">
        <v>128</v>
      </c>
      <c r="C133" s="35">
        <v>423</v>
      </c>
      <c r="D133" s="35">
        <v>1</v>
      </c>
      <c r="E133" s="35">
        <v>6</v>
      </c>
      <c r="F133" s="35">
        <v>38</v>
      </c>
      <c r="G133" s="35">
        <v>153</v>
      </c>
      <c r="H133" s="35">
        <v>1</v>
      </c>
      <c r="I133" s="35">
        <v>2</v>
      </c>
      <c r="J133" s="35">
        <v>0</v>
      </c>
      <c r="K133" s="35">
        <v>0</v>
      </c>
      <c r="L133" s="35">
        <v>1</v>
      </c>
      <c r="M133" s="35">
        <v>2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f>SUM(B133+D133+F133+H133+L133+N133+P133+R133)</f>
        <v>169</v>
      </c>
      <c r="U133" s="35">
        <f>SUM(C133+E133+G133+I133+K133+M133+O133+Q133+S133)</f>
        <v>586</v>
      </c>
    </row>
    <row r="134" spans="1:21" ht="14.25" x14ac:dyDescent="0.2">
      <c r="A134" s="18" t="s">
        <v>1</v>
      </c>
      <c r="B134" s="23">
        <v>14</v>
      </c>
      <c r="C134" s="37">
        <v>90</v>
      </c>
      <c r="D134" s="21">
        <v>0</v>
      </c>
      <c r="E134" s="23">
        <v>0</v>
      </c>
      <c r="F134" s="29">
        <v>5</v>
      </c>
      <c r="G134" s="20">
        <v>16</v>
      </c>
      <c r="H134" s="20">
        <v>1</v>
      </c>
      <c r="I134" s="20">
        <v>2</v>
      </c>
      <c r="J134" s="20">
        <v>0</v>
      </c>
      <c r="K134" s="21">
        <v>0</v>
      </c>
      <c r="L134" s="23">
        <v>0</v>
      </c>
      <c r="M134" s="29">
        <v>0</v>
      </c>
      <c r="N134" s="20">
        <v>0</v>
      </c>
      <c r="O134" s="21">
        <v>0</v>
      </c>
      <c r="P134" s="20">
        <v>0</v>
      </c>
      <c r="Q134" s="21">
        <v>0</v>
      </c>
      <c r="R134" s="20">
        <v>0</v>
      </c>
      <c r="S134" s="21">
        <v>0</v>
      </c>
      <c r="T134" s="17">
        <f>SUM(B134+D134+F134+H134+L134+N134+P134+R134)</f>
        <v>20</v>
      </c>
      <c r="U134" s="24">
        <f t="shared" ref="U134:U142" si="9">SUM(C134+E134+G134+I134+K134+M134+O134+Q134+S134)</f>
        <v>108</v>
      </c>
    </row>
    <row r="135" spans="1:21" ht="14.25" x14ac:dyDescent="0.2">
      <c r="A135" s="18" t="s">
        <v>2</v>
      </c>
      <c r="B135" s="20">
        <v>60</v>
      </c>
      <c r="C135" s="38">
        <v>179</v>
      </c>
      <c r="D135" s="21">
        <v>0</v>
      </c>
      <c r="E135" s="20">
        <v>0</v>
      </c>
      <c r="F135" s="29">
        <v>27</v>
      </c>
      <c r="G135" s="20">
        <v>95</v>
      </c>
      <c r="H135" s="20">
        <v>0</v>
      </c>
      <c r="I135" s="20">
        <v>0</v>
      </c>
      <c r="J135" s="20">
        <v>0</v>
      </c>
      <c r="K135" s="21">
        <v>0</v>
      </c>
      <c r="L135" s="20">
        <v>1</v>
      </c>
      <c r="M135" s="22">
        <v>2</v>
      </c>
      <c r="N135" s="20">
        <v>0</v>
      </c>
      <c r="O135" s="21">
        <v>0</v>
      </c>
      <c r="P135" s="20">
        <v>0</v>
      </c>
      <c r="Q135" s="21">
        <v>0</v>
      </c>
      <c r="R135" s="20">
        <v>0</v>
      </c>
      <c r="S135" s="21">
        <v>0</v>
      </c>
      <c r="T135" s="16">
        <f t="shared" ref="T135:T142" si="10">SUM(B135+D135+F135+H135+L135+N135+P135+R135)</f>
        <v>88</v>
      </c>
      <c r="U135" s="24">
        <f t="shared" si="9"/>
        <v>276</v>
      </c>
    </row>
    <row r="136" spans="1:21" ht="14.25" x14ac:dyDescent="0.2">
      <c r="A136" s="18" t="s">
        <v>3</v>
      </c>
      <c r="B136" s="20">
        <v>54</v>
      </c>
      <c r="C136" s="39">
        <v>154</v>
      </c>
      <c r="D136" s="21">
        <v>1</v>
      </c>
      <c r="E136" s="20">
        <v>6</v>
      </c>
      <c r="F136" s="29">
        <v>6</v>
      </c>
      <c r="G136" s="21">
        <v>42</v>
      </c>
      <c r="H136" s="21">
        <v>0</v>
      </c>
      <c r="I136" s="21">
        <v>0</v>
      </c>
      <c r="J136" s="20">
        <v>0</v>
      </c>
      <c r="K136" s="21">
        <v>0</v>
      </c>
      <c r="L136" s="20">
        <v>0</v>
      </c>
      <c r="M136" s="22">
        <v>0</v>
      </c>
      <c r="N136" s="20">
        <v>0</v>
      </c>
      <c r="O136" s="21">
        <v>0</v>
      </c>
      <c r="P136" s="20">
        <v>0</v>
      </c>
      <c r="Q136" s="21">
        <v>0</v>
      </c>
      <c r="R136" s="20">
        <v>0</v>
      </c>
      <c r="S136" s="21">
        <v>0</v>
      </c>
      <c r="T136" s="16">
        <f t="shared" si="10"/>
        <v>61</v>
      </c>
      <c r="U136" s="24">
        <f t="shared" si="9"/>
        <v>202</v>
      </c>
    </row>
    <row r="137" spans="1:21" ht="14.25" x14ac:dyDescent="0.2">
      <c r="A137" s="32" t="s">
        <v>0</v>
      </c>
      <c r="B137" s="25">
        <v>0</v>
      </c>
      <c r="C137" s="40">
        <v>0</v>
      </c>
      <c r="D137" s="27">
        <v>0</v>
      </c>
      <c r="E137" s="26">
        <v>0</v>
      </c>
      <c r="F137" s="25">
        <v>0</v>
      </c>
      <c r="G137" s="27">
        <v>0</v>
      </c>
      <c r="H137" s="27">
        <v>0</v>
      </c>
      <c r="I137" s="27">
        <v>0</v>
      </c>
      <c r="J137" s="27">
        <v>0</v>
      </c>
      <c r="K137" s="26">
        <v>0</v>
      </c>
      <c r="L137" s="27">
        <v>0</v>
      </c>
      <c r="M137" s="26">
        <v>0</v>
      </c>
      <c r="N137" s="27">
        <v>0</v>
      </c>
      <c r="O137" s="26">
        <v>0</v>
      </c>
      <c r="P137" s="27">
        <v>0</v>
      </c>
      <c r="Q137" s="26">
        <v>0</v>
      </c>
      <c r="R137" s="27">
        <v>0</v>
      </c>
      <c r="S137" s="26">
        <v>0</v>
      </c>
      <c r="T137" s="19">
        <f t="shared" si="10"/>
        <v>0</v>
      </c>
      <c r="U137" s="28">
        <f t="shared" si="9"/>
        <v>0</v>
      </c>
    </row>
    <row r="138" spans="1:21" ht="15" x14ac:dyDescent="0.25">
      <c r="A138" s="34">
        <v>2020</v>
      </c>
      <c r="B138" s="36">
        <v>110</v>
      </c>
      <c r="C138" s="36">
        <v>303</v>
      </c>
      <c r="D138" s="35">
        <v>0</v>
      </c>
      <c r="E138" s="35">
        <v>0</v>
      </c>
      <c r="F138" s="35">
        <v>24</v>
      </c>
      <c r="G138" s="35">
        <v>115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1</v>
      </c>
      <c r="O138" s="35">
        <v>3</v>
      </c>
      <c r="P138" s="35">
        <v>2</v>
      </c>
      <c r="Q138" s="35">
        <v>5</v>
      </c>
      <c r="R138" s="35">
        <v>1</v>
      </c>
      <c r="S138" s="35">
        <v>5</v>
      </c>
      <c r="T138" s="35">
        <f t="shared" si="10"/>
        <v>138</v>
      </c>
      <c r="U138" s="35">
        <f t="shared" si="9"/>
        <v>431</v>
      </c>
    </row>
    <row r="139" spans="1:21" ht="14.25" x14ac:dyDescent="0.2">
      <c r="A139" s="18" t="s">
        <v>1</v>
      </c>
      <c r="B139" s="23">
        <v>12</v>
      </c>
      <c r="C139" s="29">
        <v>29</v>
      </c>
      <c r="D139" s="20">
        <v>0</v>
      </c>
      <c r="E139" s="23">
        <v>0</v>
      </c>
      <c r="F139" s="29">
        <v>2</v>
      </c>
      <c r="G139" s="20">
        <v>11</v>
      </c>
      <c r="H139" s="20">
        <v>0</v>
      </c>
      <c r="I139" s="21">
        <v>0</v>
      </c>
      <c r="J139" s="20">
        <v>0</v>
      </c>
      <c r="K139" s="21">
        <v>0</v>
      </c>
      <c r="L139" s="20">
        <v>0</v>
      </c>
      <c r="M139" s="21">
        <v>0</v>
      </c>
      <c r="N139" s="20">
        <v>0</v>
      </c>
      <c r="O139" s="20">
        <v>0</v>
      </c>
      <c r="P139" s="20">
        <v>0</v>
      </c>
      <c r="Q139" s="21">
        <v>0</v>
      </c>
      <c r="R139" s="23">
        <v>1</v>
      </c>
      <c r="S139" s="22">
        <v>5</v>
      </c>
      <c r="T139" s="17">
        <f t="shared" si="10"/>
        <v>15</v>
      </c>
      <c r="U139" s="24">
        <f t="shared" si="9"/>
        <v>45</v>
      </c>
    </row>
    <row r="140" spans="1:21" ht="14.25" x14ac:dyDescent="0.2">
      <c r="A140" s="18" t="s">
        <v>2</v>
      </c>
      <c r="B140" s="20">
        <v>54</v>
      </c>
      <c r="C140" s="22">
        <v>144</v>
      </c>
      <c r="D140" s="20">
        <v>0</v>
      </c>
      <c r="E140" s="20">
        <v>0</v>
      </c>
      <c r="F140" s="29">
        <v>20</v>
      </c>
      <c r="G140" s="20">
        <v>98</v>
      </c>
      <c r="H140" s="20">
        <v>0</v>
      </c>
      <c r="I140" s="21">
        <v>0</v>
      </c>
      <c r="J140" s="20">
        <v>0</v>
      </c>
      <c r="K140" s="21">
        <v>0</v>
      </c>
      <c r="L140" s="20">
        <v>0</v>
      </c>
      <c r="M140" s="21">
        <v>0</v>
      </c>
      <c r="N140" s="20">
        <v>1</v>
      </c>
      <c r="O140" s="20">
        <v>3</v>
      </c>
      <c r="P140" s="20">
        <v>1</v>
      </c>
      <c r="Q140" s="21">
        <v>2</v>
      </c>
      <c r="R140" s="20">
        <v>0</v>
      </c>
      <c r="S140" s="22">
        <v>0</v>
      </c>
      <c r="T140" s="16">
        <f t="shared" si="10"/>
        <v>76</v>
      </c>
      <c r="U140" s="24">
        <f t="shared" si="9"/>
        <v>247</v>
      </c>
    </row>
    <row r="141" spans="1:21" ht="14.25" x14ac:dyDescent="0.2">
      <c r="A141" s="18" t="s">
        <v>3</v>
      </c>
      <c r="B141" s="20">
        <v>44</v>
      </c>
      <c r="C141" s="22">
        <v>130</v>
      </c>
      <c r="D141" s="20">
        <v>0</v>
      </c>
      <c r="E141" s="20">
        <v>0</v>
      </c>
      <c r="F141" s="29">
        <v>2</v>
      </c>
      <c r="G141" s="21">
        <v>6</v>
      </c>
      <c r="H141" s="20">
        <v>0</v>
      </c>
      <c r="I141" s="21">
        <v>0</v>
      </c>
      <c r="J141" s="20">
        <v>0</v>
      </c>
      <c r="K141" s="21">
        <v>0</v>
      </c>
      <c r="L141" s="20">
        <v>0</v>
      </c>
      <c r="M141" s="21">
        <v>0</v>
      </c>
      <c r="N141" s="20">
        <v>0</v>
      </c>
      <c r="O141" s="20">
        <v>0</v>
      </c>
      <c r="P141" s="20">
        <v>1</v>
      </c>
      <c r="Q141" s="21">
        <v>3</v>
      </c>
      <c r="R141" s="20">
        <v>0</v>
      </c>
      <c r="S141" s="22">
        <v>0</v>
      </c>
      <c r="T141" s="16">
        <f t="shared" si="10"/>
        <v>47</v>
      </c>
      <c r="U141" s="24">
        <f t="shared" si="9"/>
        <v>139</v>
      </c>
    </row>
    <row r="142" spans="1:21" ht="14.25" x14ac:dyDescent="0.2">
      <c r="A142" s="32" t="s">
        <v>0</v>
      </c>
      <c r="B142" s="25">
        <v>0</v>
      </c>
      <c r="C142" s="25">
        <v>0</v>
      </c>
      <c r="D142" s="27">
        <v>0</v>
      </c>
      <c r="E142" s="27">
        <v>0</v>
      </c>
      <c r="F142" s="30">
        <v>0</v>
      </c>
      <c r="G142" s="26">
        <v>0</v>
      </c>
      <c r="H142" s="27">
        <v>0</v>
      </c>
      <c r="I142" s="26">
        <v>0</v>
      </c>
      <c r="J142" s="27">
        <v>0</v>
      </c>
      <c r="K142" s="26">
        <v>0</v>
      </c>
      <c r="L142" s="27">
        <v>0</v>
      </c>
      <c r="M142" s="26">
        <v>0</v>
      </c>
      <c r="N142" s="27">
        <v>0</v>
      </c>
      <c r="O142" s="27">
        <v>0</v>
      </c>
      <c r="P142" s="27">
        <v>0</v>
      </c>
      <c r="Q142" s="25">
        <v>0</v>
      </c>
      <c r="R142" s="27">
        <v>0</v>
      </c>
      <c r="S142" s="26">
        <v>0</v>
      </c>
      <c r="T142" s="19">
        <f t="shared" si="10"/>
        <v>0</v>
      </c>
      <c r="U142" s="28">
        <f t="shared" si="9"/>
        <v>0</v>
      </c>
    </row>
    <row r="143" spans="1:21" ht="15" x14ac:dyDescent="0.25">
      <c r="A143" s="34">
        <v>2021</v>
      </c>
      <c r="B143" s="36">
        <v>169</v>
      </c>
      <c r="C143" s="36">
        <v>473</v>
      </c>
      <c r="D143" s="35">
        <v>1</v>
      </c>
      <c r="E143" s="35">
        <v>35</v>
      </c>
      <c r="F143" s="35">
        <v>38</v>
      </c>
      <c r="G143" s="35">
        <v>243</v>
      </c>
      <c r="H143" s="35">
        <v>3</v>
      </c>
      <c r="I143" s="35">
        <v>70</v>
      </c>
      <c r="J143" s="35">
        <v>1</v>
      </c>
      <c r="K143" s="35">
        <v>2</v>
      </c>
      <c r="L143" s="35">
        <v>7</v>
      </c>
      <c r="M143" s="35">
        <v>28</v>
      </c>
      <c r="N143" s="35">
        <v>0</v>
      </c>
      <c r="O143" s="35">
        <v>0</v>
      </c>
      <c r="P143" s="35">
        <v>2</v>
      </c>
      <c r="Q143" s="35">
        <v>7</v>
      </c>
      <c r="R143" s="35">
        <v>2</v>
      </c>
      <c r="S143" s="35">
        <v>6</v>
      </c>
      <c r="T143" s="35">
        <f t="shared" ref="T143:T146" si="11">SUM(B143+D143+F143+H143+L143+N143+P143+R143)</f>
        <v>222</v>
      </c>
      <c r="U143" s="35">
        <f t="shared" ref="U143:U147" si="12">SUM(C143+E143+G143+I143+K143+M143+O143+Q143+S143)</f>
        <v>864</v>
      </c>
    </row>
    <row r="144" spans="1:21" ht="14.25" x14ac:dyDescent="0.2">
      <c r="A144" s="18" t="s">
        <v>1</v>
      </c>
      <c r="B144" s="23">
        <v>22</v>
      </c>
      <c r="C144" s="29">
        <v>58</v>
      </c>
      <c r="D144" s="20">
        <v>0</v>
      </c>
      <c r="E144" s="23">
        <v>0</v>
      </c>
      <c r="F144" s="29">
        <v>5</v>
      </c>
      <c r="G144" s="20">
        <v>23</v>
      </c>
      <c r="H144" s="20">
        <v>1</v>
      </c>
      <c r="I144" s="21">
        <v>4</v>
      </c>
      <c r="J144" s="20">
        <v>1</v>
      </c>
      <c r="K144" s="21">
        <v>0</v>
      </c>
      <c r="L144" s="20">
        <v>6</v>
      </c>
      <c r="M144" s="21">
        <v>24</v>
      </c>
      <c r="N144" s="20">
        <v>0</v>
      </c>
      <c r="O144" s="20">
        <v>0</v>
      </c>
      <c r="P144" s="20">
        <v>0</v>
      </c>
      <c r="Q144" s="21">
        <v>0</v>
      </c>
      <c r="R144" s="23">
        <v>0</v>
      </c>
      <c r="S144" s="22">
        <v>0</v>
      </c>
      <c r="T144" s="17">
        <f t="shared" si="11"/>
        <v>34</v>
      </c>
      <c r="U144" s="24">
        <f t="shared" si="12"/>
        <v>109</v>
      </c>
    </row>
    <row r="145" spans="1:21" ht="14.25" x14ac:dyDescent="0.2">
      <c r="A145" s="18" t="s">
        <v>2</v>
      </c>
      <c r="B145" s="20">
        <v>78</v>
      </c>
      <c r="C145" s="22">
        <v>197</v>
      </c>
      <c r="D145" s="20">
        <v>0</v>
      </c>
      <c r="E145" s="20">
        <v>0</v>
      </c>
      <c r="F145" s="29">
        <v>29</v>
      </c>
      <c r="G145" s="20">
        <v>195</v>
      </c>
      <c r="H145" s="20">
        <v>0</v>
      </c>
      <c r="I145" s="21">
        <v>0</v>
      </c>
      <c r="J145" s="20">
        <v>0</v>
      </c>
      <c r="K145" s="21">
        <v>0</v>
      </c>
      <c r="L145" s="20">
        <v>0</v>
      </c>
      <c r="M145" s="21">
        <v>0</v>
      </c>
      <c r="N145" s="20">
        <v>0</v>
      </c>
      <c r="O145" s="20">
        <v>0</v>
      </c>
      <c r="P145" s="20">
        <v>1</v>
      </c>
      <c r="Q145" s="21">
        <v>4</v>
      </c>
      <c r="R145" s="20">
        <v>1</v>
      </c>
      <c r="S145" s="22">
        <v>2</v>
      </c>
      <c r="T145" s="16">
        <f>SUM(B145+D145+F145+H145+J145+L145+N145+P145+R145)</f>
        <v>109</v>
      </c>
      <c r="U145" s="24">
        <f t="shared" si="12"/>
        <v>398</v>
      </c>
    </row>
    <row r="146" spans="1:21" ht="14.25" x14ac:dyDescent="0.2">
      <c r="A146" s="18" t="s">
        <v>3</v>
      </c>
      <c r="B146" s="20">
        <v>69</v>
      </c>
      <c r="C146" s="22">
        <v>218</v>
      </c>
      <c r="D146" s="20">
        <v>1</v>
      </c>
      <c r="E146" s="20">
        <v>35</v>
      </c>
      <c r="F146" s="29">
        <v>4</v>
      </c>
      <c r="G146" s="21">
        <v>25</v>
      </c>
      <c r="H146" s="20">
        <v>2</v>
      </c>
      <c r="I146" s="21">
        <v>66</v>
      </c>
      <c r="J146" s="20">
        <v>0</v>
      </c>
      <c r="K146" s="21">
        <v>0</v>
      </c>
      <c r="L146" s="20">
        <v>1</v>
      </c>
      <c r="M146" s="21">
        <v>4</v>
      </c>
      <c r="N146" s="20">
        <v>0</v>
      </c>
      <c r="O146" s="20">
        <v>0</v>
      </c>
      <c r="P146" s="20">
        <v>1</v>
      </c>
      <c r="Q146" s="21">
        <v>3</v>
      </c>
      <c r="R146" s="20">
        <v>1</v>
      </c>
      <c r="S146" s="22">
        <v>4</v>
      </c>
      <c r="T146" s="16">
        <f t="shared" si="11"/>
        <v>79</v>
      </c>
      <c r="U146" s="24">
        <f t="shared" si="12"/>
        <v>355</v>
      </c>
    </row>
    <row r="147" spans="1:21" ht="14.25" x14ac:dyDescent="0.2">
      <c r="A147" s="32" t="s">
        <v>0</v>
      </c>
      <c r="B147" s="25">
        <v>0</v>
      </c>
      <c r="C147" s="25">
        <v>0</v>
      </c>
      <c r="D147" s="27">
        <v>0</v>
      </c>
      <c r="E147" s="27">
        <v>0</v>
      </c>
      <c r="F147" s="30">
        <v>0</v>
      </c>
      <c r="G147" s="26">
        <v>0</v>
      </c>
      <c r="H147" s="27">
        <v>0</v>
      </c>
      <c r="I147" s="26">
        <v>0</v>
      </c>
      <c r="J147" s="27">
        <v>0</v>
      </c>
      <c r="K147" s="26">
        <v>0</v>
      </c>
      <c r="L147" s="27">
        <v>0</v>
      </c>
      <c r="M147" s="26">
        <v>0</v>
      </c>
      <c r="N147" s="27">
        <v>0</v>
      </c>
      <c r="O147" s="27">
        <v>0</v>
      </c>
      <c r="P147" s="27">
        <v>0</v>
      </c>
      <c r="Q147" s="25">
        <v>0</v>
      </c>
      <c r="R147" s="27">
        <v>0</v>
      </c>
      <c r="S147" s="26">
        <v>0</v>
      </c>
      <c r="T147" s="19">
        <f>SUM(B147+D147+F147+H147+J147+L147+N147+P147+R147)</f>
        <v>0</v>
      </c>
      <c r="U147" s="28">
        <f t="shared" si="12"/>
        <v>0</v>
      </c>
    </row>
    <row r="148" spans="1:21" ht="15" x14ac:dyDescent="0.25">
      <c r="A148" s="34">
        <v>2022</v>
      </c>
      <c r="B148" s="36">
        <v>131</v>
      </c>
      <c r="C148" s="36">
        <v>440</v>
      </c>
      <c r="D148" s="35">
        <v>5</v>
      </c>
      <c r="E148" s="35">
        <v>107</v>
      </c>
      <c r="F148" s="35">
        <v>28</v>
      </c>
      <c r="G148" s="35">
        <v>236</v>
      </c>
      <c r="H148" s="35">
        <v>1</v>
      </c>
      <c r="I148" s="35">
        <v>3</v>
      </c>
      <c r="J148" s="35">
        <v>0</v>
      </c>
      <c r="K148" s="35">
        <v>0</v>
      </c>
      <c r="L148" s="35">
        <v>1</v>
      </c>
      <c r="M148" s="35">
        <v>4</v>
      </c>
      <c r="N148" s="35">
        <v>1</v>
      </c>
      <c r="O148" s="35">
        <v>6</v>
      </c>
      <c r="P148" s="35">
        <v>1</v>
      </c>
      <c r="Q148" s="35">
        <v>5</v>
      </c>
      <c r="R148" s="35">
        <v>5</v>
      </c>
      <c r="S148" s="35">
        <v>36</v>
      </c>
      <c r="T148" s="35">
        <f>SUM(B148+D148+F148++H148+J148+L148+N148+P148+R148)</f>
        <v>173</v>
      </c>
      <c r="U148" s="35">
        <f>SUM(C148+E148+G148+I148+K148+M148+O148+Q148+S148)</f>
        <v>837</v>
      </c>
    </row>
    <row r="149" spans="1:21" ht="14.25" x14ac:dyDescent="0.2">
      <c r="A149" s="18" t="s">
        <v>1</v>
      </c>
      <c r="B149" s="23">
        <v>17</v>
      </c>
      <c r="C149" s="29">
        <v>37</v>
      </c>
      <c r="D149" s="20">
        <v>0</v>
      </c>
      <c r="E149" s="23">
        <v>0</v>
      </c>
      <c r="F149" s="29">
        <v>1</v>
      </c>
      <c r="G149" s="20">
        <v>5</v>
      </c>
      <c r="H149" s="20">
        <v>1</v>
      </c>
      <c r="I149" s="21">
        <v>3</v>
      </c>
      <c r="J149" s="20">
        <v>0</v>
      </c>
      <c r="K149" s="21">
        <v>0</v>
      </c>
      <c r="L149" s="20">
        <v>0</v>
      </c>
      <c r="M149" s="21">
        <v>0</v>
      </c>
      <c r="N149" s="20">
        <v>0</v>
      </c>
      <c r="O149" s="20">
        <v>0</v>
      </c>
      <c r="P149" s="20">
        <v>0</v>
      </c>
      <c r="Q149" s="21">
        <v>0</v>
      </c>
      <c r="R149" s="23">
        <v>1</v>
      </c>
      <c r="S149" s="23">
        <v>8</v>
      </c>
      <c r="T149" s="15">
        <f>SUM(B149+D149+F149++H149+J149+L149+N149+P149+R149)</f>
        <v>20</v>
      </c>
      <c r="U149" s="15">
        <f t="shared" ref="U149:U157" si="13">SUM(C149+E149+G149+I149+K149+M149+O149+Q149+S149)</f>
        <v>53</v>
      </c>
    </row>
    <row r="150" spans="1:21" ht="14.25" x14ac:dyDescent="0.2">
      <c r="A150" s="18" t="s">
        <v>2</v>
      </c>
      <c r="B150" s="20">
        <v>54</v>
      </c>
      <c r="C150" s="22">
        <v>176</v>
      </c>
      <c r="D150" s="20">
        <v>0</v>
      </c>
      <c r="E150" s="20">
        <v>0</v>
      </c>
      <c r="F150" s="29">
        <v>23</v>
      </c>
      <c r="G150" s="20">
        <v>204</v>
      </c>
      <c r="H150" s="20">
        <v>0</v>
      </c>
      <c r="I150" s="21">
        <v>0</v>
      </c>
      <c r="J150" s="20">
        <v>0</v>
      </c>
      <c r="K150" s="21">
        <v>0</v>
      </c>
      <c r="L150" s="20">
        <v>1</v>
      </c>
      <c r="M150" s="21">
        <v>4</v>
      </c>
      <c r="N150" s="20">
        <v>1</v>
      </c>
      <c r="O150" s="20">
        <v>6</v>
      </c>
      <c r="P150" s="20">
        <v>0</v>
      </c>
      <c r="Q150" s="21">
        <v>0</v>
      </c>
      <c r="R150" s="20">
        <v>2</v>
      </c>
      <c r="S150" s="20">
        <v>9</v>
      </c>
      <c r="T150" s="18">
        <f t="shared" ref="T150:T157" si="14">SUM(B150+D150+F150++H150+J150+L150+N150+P150+R150)</f>
        <v>81</v>
      </c>
      <c r="U150" s="53">
        <f t="shared" si="13"/>
        <v>399</v>
      </c>
    </row>
    <row r="151" spans="1:21" ht="14.25" x14ac:dyDescent="0.2">
      <c r="A151" s="18" t="s">
        <v>3</v>
      </c>
      <c r="B151" s="20">
        <v>60</v>
      </c>
      <c r="C151" s="22">
        <v>227</v>
      </c>
      <c r="D151" s="20">
        <v>5</v>
      </c>
      <c r="E151" s="20">
        <v>107</v>
      </c>
      <c r="F151" s="29">
        <v>4</v>
      </c>
      <c r="G151" s="21">
        <v>27</v>
      </c>
      <c r="H151" s="20">
        <v>0</v>
      </c>
      <c r="I151" s="21">
        <v>0</v>
      </c>
      <c r="J151" s="20">
        <v>0</v>
      </c>
      <c r="K151" s="21">
        <v>0</v>
      </c>
      <c r="L151" s="20">
        <v>0</v>
      </c>
      <c r="M151" s="21">
        <v>0</v>
      </c>
      <c r="N151" s="20">
        <v>0</v>
      </c>
      <c r="O151" s="20">
        <v>0</v>
      </c>
      <c r="P151" s="20">
        <v>1</v>
      </c>
      <c r="Q151" s="21">
        <v>5</v>
      </c>
      <c r="R151" s="20">
        <v>2</v>
      </c>
      <c r="S151" s="20">
        <v>19</v>
      </c>
      <c r="T151" s="18">
        <f t="shared" si="14"/>
        <v>72</v>
      </c>
      <c r="U151" s="53">
        <f t="shared" si="13"/>
        <v>385</v>
      </c>
    </row>
    <row r="152" spans="1:21" ht="14.25" x14ac:dyDescent="0.2">
      <c r="A152" s="32" t="s">
        <v>0</v>
      </c>
      <c r="B152" s="25">
        <v>0</v>
      </c>
      <c r="C152" s="25">
        <v>0</v>
      </c>
      <c r="D152" s="27">
        <v>0</v>
      </c>
      <c r="E152" s="27">
        <v>0</v>
      </c>
      <c r="F152" s="30">
        <v>0</v>
      </c>
      <c r="G152" s="26">
        <v>0</v>
      </c>
      <c r="H152" s="27">
        <v>0</v>
      </c>
      <c r="I152" s="26">
        <v>0</v>
      </c>
      <c r="J152" s="27">
        <v>0</v>
      </c>
      <c r="K152" s="26">
        <v>0</v>
      </c>
      <c r="L152" s="27">
        <v>0</v>
      </c>
      <c r="M152" s="26">
        <v>0</v>
      </c>
      <c r="N152" s="27">
        <v>0</v>
      </c>
      <c r="O152" s="27">
        <v>0</v>
      </c>
      <c r="P152" s="27">
        <v>0</v>
      </c>
      <c r="Q152" s="25">
        <v>0</v>
      </c>
      <c r="R152" s="27">
        <v>0</v>
      </c>
      <c r="S152" s="27">
        <v>0</v>
      </c>
      <c r="T152" s="54">
        <f t="shared" si="14"/>
        <v>0</v>
      </c>
      <c r="U152" s="54">
        <f t="shared" si="13"/>
        <v>0</v>
      </c>
    </row>
    <row r="153" spans="1:21" ht="15" x14ac:dyDescent="0.25">
      <c r="A153" s="34">
        <v>2023</v>
      </c>
      <c r="B153" s="36">
        <v>126</v>
      </c>
      <c r="C153" s="36">
        <v>363</v>
      </c>
      <c r="D153" s="35">
        <v>17</v>
      </c>
      <c r="E153" s="35">
        <v>406</v>
      </c>
      <c r="F153" s="35">
        <v>20</v>
      </c>
      <c r="G153" s="35">
        <v>175</v>
      </c>
      <c r="H153" s="35">
        <v>2</v>
      </c>
      <c r="I153" s="35">
        <v>43</v>
      </c>
      <c r="J153" s="35">
        <v>0</v>
      </c>
      <c r="K153" s="35">
        <v>0</v>
      </c>
      <c r="L153" s="35">
        <v>0</v>
      </c>
      <c r="M153" s="35">
        <v>0</v>
      </c>
      <c r="N153" s="35">
        <v>0</v>
      </c>
      <c r="O153" s="35">
        <v>0</v>
      </c>
      <c r="P153" s="35">
        <v>0</v>
      </c>
      <c r="Q153" s="35">
        <v>0</v>
      </c>
      <c r="R153" s="35">
        <v>0</v>
      </c>
      <c r="S153" s="35">
        <v>0</v>
      </c>
      <c r="T153" s="55">
        <f t="shared" si="14"/>
        <v>165</v>
      </c>
      <c r="U153" s="55">
        <f t="shared" si="13"/>
        <v>987</v>
      </c>
    </row>
    <row r="154" spans="1:21" ht="14.25" x14ac:dyDescent="0.2">
      <c r="A154" s="18" t="s">
        <v>1</v>
      </c>
      <c r="B154" s="23">
        <v>17</v>
      </c>
      <c r="C154" s="29">
        <v>70</v>
      </c>
      <c r="D154" s="20">
        <v>1</v>
      </c>
      <c r="E154" s="23">
        <v>6</v>
      </c>
      <c r="F154" s="29">
        <v>3</v>
      </c>
      <c r="G154" s="20">
        <v>26</v>
      </c>
      <c r="H154" s="20">
        <v>1</v>
      </c>
      <c r="I154" s="21">
        <v>34</v>
      </c>
      <c r="J154" s="20">
        <v>0</v>
      </c>
      <c r="K154" s="21">
        <v>0</v>
      </c>
      <c r="L154" s="20">
        <v>0</v>
      </c>
      <c r="M154" s="21">
        <v>0</v>
      </c>
      <c r="N154" s="20">
        <v>0</v>
      </c>
      <c r="O154" s="20">
        <v>0</v>
      </c>
      <c r="P154" s="20">
        <v>0</v>
      </c>
      <c r="Q154" s="21">
        <v>0</v>
      </c>
      <c r="R154" s="23">
        <v>0</v>
      </c>
      <c r="S154" s="22">
        <v>0</v>
      </c>
      <c r="T154" s="15">
        <f t="shared" si="14"/>
        <v>22</v>
      </c>
      <c r="U154" s="15">
        <f t="shared" si="13"/>
        <v>136</v>
      </c>
    </row>
    <row r="155" spans="1:21" ht="14.25" x14ac:dyDescent="0.2">
      <c r="A155" s="18" t="s">
        <v>2</v>
      </c>
      <c r="B155" s="20">
        <v>48</v>
      </c>
      <c r="C155" s="22">
        <v>123</v>
      </c>
      <c r="D155" s="20">
        <v>7</v>
      </c>
      <c r="E155" s="20">
        <v>262</v>
      </c>
      <c r="F155" s="29">
        <v>15</v>
      </c>
      <c r="G155" s="20">
        <v>143</v>
      </c>
      <c r="H155" s="20">
        <v>0</v>
      </c>
      <c r="I155" s="21">
        <v>0</v>
      </c>
      <c r="J155" s="20">
        <v>0</v>
      </c>
      <c r="K155" s="21">
        <v>0</v>
      </c>
      <c r="L155" s="20">
        <v>0</v>
      </c>
      <c r="M155" s="21">
        <v>0</v>
      </c>
      <c r="N155" s="20">
        <v>0</v>
      </c>
      <c r="O155" s="20">
        <v>0</v>
      </c>
      <c r="P155" s="20">
        <v>0</v>
      </c>
      <c r="Q155" s="21">
        <v>0</v>
      </c>
      <c r="R155" s="20">
        <v>0</v>
      </c>
      <c r="S155" s="22">
        <v>0</v>
      </c>
      <c r="T155" s="18">
        <f t="shared" si="14"/>
        <v>70</v>
      </c>
      <c r="U155" s="18">
        <f t="shared" si="13"/>
        <v>528</v>
      </c>
    </row>
    <row r="156" spans="1:21" ht="14.25" x14ac:dyDescent="0.2">
      <c r="A156" s="18" t="s">
        <v>3</v>
      </c>
      <c r="B156" s="20">
        <v>61</v>
      </c>
      <c r="C156" s="22">
        <v>170</v>
      </c>
      <c r="D156" s="20">
        <v>9</v>
      </c>
      <c r="E156" s="20">
        <v>138</v>
      </c>
      <c r="F156" s="29">
        <v>2</v>
      </c>
      <c r="G156" s="21">
        <v>6</v>
      </c>
      <c r="H156" s="20">
        <v>1</v>
      </c>
      <c r="I156" s="21">
        <v>9</v>
      </c>
      <c r="J156" s="20">
        <v>0</v>
      </c>
      <c r="K156" s="21">
        <v>0</v>
      </c>
      <c r="L156" s="20">
        <v>0</v>
      </c>
      <c r="M156" s="21">
        <v>0</v>
      </c>
      <c r="N156" s="20">
        <v>0</v>
      </c>
      <c r="O156" s="20">
        <v>0</v>
      </c>
      <c r="P156" s="20">
        <v>0</v>
      </c>
      <c r="Q156" s="21">
        <v>0</v>
      </c>
      <c r="R156" s="20">
        <v>0</v>
      </c>
      <c r="S156" s="20">
        <v>0</v>
      </c>
      <c r="T156" s="18">
        <f t="shared" si="14"/>
        <v>73</v>
      </c>
      <c r="U156" s="18">
        <f t="shared" si="13"/>
        <v>323</v>
      </c>
    </row>
    <row r="157" spans="1:21" ht="14.25" x14ac:dyDescent="0.2">
      <c r="A157" s="32" t="s">
        <v>0</v>
      </c>
      <c r="B157" s="25">
        <v>0</v>
      </c>
      <c r="C157" s="25">
        <v>0</v>
      </c>
      <c r="D157" s="27">
        <v>0</v>
      </c>
      <c r="E157" s="27">
        <v>0</v>
      </c>
      <c r="F157" s="30">
        <v>0</v>
      </c>
      <c r="G157" s="26">
        <v>0</v>
      </c>
      <c r="H157" s="27">
        <v>0</v>
      </c>
      <c r="I157" s="26">
        <v>0</v>
      </c>
      <c r="J157" s="27">
        <v>0</v>
      </c>
      <c r="K157" s="26">
        <v>0</v>
      </c>
      <c r="L157" s="27">
        <v>0</v>
      </c>
      <c r="M157" s="26">
        <v>0</v>
      </c>
      <c r="N157" s="27">
        <v>0</v>
      </c>
      <c r="O157" s="27">
        <v>0</v>
      </c>
      <c r="P157" s="27">
        <v>0</v>
      </c>
      <c r="Q157" s="25">
        <v>0</v>
      </c>
      <c r="R157" s="27">
        <v>0</v>
      </c>
      <c r="S157" s="27">
        <v>0</v>
      </c>
      <c r="T157" s="54">
        <f t="shared" si="14"/>
        <v>0</v>
      </c>
      <c r="U157" s="54">
        <f t="shared" si="13"/>
        <v>0</v>
      </c>
    </row>
    <row r="158" spans="1:21" ht="15" x14ac:dyDescent="0.25">
      <c r="A158" s="13" t="s">
        <v>11</v>
      </c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</row>
    <row r="159" spans="1:21" ht="14.25" x14ac:dyDescent="0.2">
      <c r="A159" s="31" t="s">
        <v>19</v>
      </c>
      <c r="K159" s="22"/>
      <c r="L159" s="22"/>
      <c r="M159" s="22"/>
      <c r="N159" s="22"/>
      <c r="O159" s="22"/>
      <c r="P159" s="22"/>
      <c r="Q159" s="22"/>
      <c r="R159" s="22"/>
      <c r="S159" s="22"/>
      <c r="T159" s="50"/>
      <c r="U159" s="50"/>
    </row>
    <row r="160" spans="1:21" x14ac:dyDescent="0.2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</row>
    <row r="161" spans="1:21" x14ac:dyDescent="0.2">
      <c r="A161" s="2" t="s">
        <v>12</v>
      </c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</row>
    <row r="162" spans="1:21" x14ac:dyDescent="0.2">
      <c r="A162" s="2" t="s">
        <v>13</v>
      </c>
    </row>
  </sheetData>
  <mergeCells count="55">
    <mergeCell ref="B129:U130"/>
    <mergeCell ref="B131:C131"/>
    <mergeCell ref="D131:E131"/>
    <mergeCell ref="F131:G131"/>
    <mergeCell ref="H131:I131"/>
    <mergeCell ref="J131:K131"/>
    <mergeCell ref="L131:M131"/>
    <mergeCell ref="N131:O131"/>
    <mergeCell ref="P131:Q131"/>
    <mergeCell ref="R131:S131"/>
    <mergeCell ref="T131:U131"/>
    <mergeCell ref="B98:U99"/>
    <mergeCell ref="B100:C100"/>
    <mergeCell ref="D100:E100"/>
    <mergeCell ref="F100:G100"/>
    <mergeCell ref="H100:I100"/>
    <mergeCell ref="J100:K100"/>
    <mergeCell ref="L100:M100"/>
    <mergeCell ref="N100:O100"/>
    <mergeCell ref="P100:Q100"/>
    <mergeCell ref="R100:S100"/>
    <mergeCell ref="T100:U100"/>
    <mergeCell ref="T35:U35"/>
    <mergeCell ref="B65:U66"/>
    <mergeCell ref="B67:C67"/>
    <mergeCell ref="D67:E67"/>
    <mergeCell ref="F67:G67"/>
    <mergeCell ref="H67:I67"/>
    <mergeCell ref="J67:K67"/>
    <mergeCell ref="L67:M67"/>
    <mergeCell ref="N67:O67"/>
    <mergeCell ref="P67:Q67"/>
    <mergeCell ref="R67:S67"/>
    <mergeCell ref="T67:U67"/>
    <mergeCell ref="J35:K35"/>
    <mergeCell ref="L35:M35"/>
    <mergeCell ref="N35:O35"/>
    <mergeCell ref="P35:Q35"/>
    <mergeCell ref="R35:S35"/>
    <mergeCell ref="B33:U34"/>
    <mergeCell ref="B35:C35"/>
    <mergeCell ref="D35:E35"/>
    <mergeCell ref="F35:G35"/>
    <mergeCell ref="H35:I35"/>
    <mergeCell ref="D4:E4"/>
    <mergeCell ref="B4:C4"/>
    <mergeCell ref="B2:U3"/>
    <mergeCell ref="T4:U4"/>
    <mergeCell ref="R4:S4"/>
    <mergeCell ref="P4:Q4"/>
    <mergeCell ref="N4:O4"/>
    <mergeCell ref="L4:M4"/>
    <mergeCell ref="J4:K4"/>
    <mergeCell ref="H4:I4"/>
    <mergeCell ref="F4:G4"/>
  </mergeCells>
  <phoneticPr fontId="0" type="noConversion"/>
  <pageMargins left="0.75" right="0.75" top="1" bottom="1" header="0" footer="0"/>
  <pageSetup paperSize="9" orientation="landscape" r:id="rId1"/>
  <headerFooter alignWithMargins="0">
    <oddHeader>&amp;L
&amp;G&amp;C&amp;"Arial,Negrita Cursiva"&amp;12GIZARTE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</cp:lastModifiedBy>
  <cp:lastPrinted>2022-03-28T10:15:03Z</cp:lastPrinted>
  <dcterms:created xsi:type="dcterms:W3CDTF">2009-05-12T10:41:35Z</dcterms:created>
  <dcterms:modified xsi:type="dcterms:W3CDTF">2024-06-18T11:06:07Z</dcterms:modified>
</cp:coreProperties>
</file>