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07-2011" sheetId="1" r:id="rId1"/>
    <sheet name="2012-2016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<sst xmlns="http://schemas.openxmlformats.org/spreadsheetml/2006/main" count="160" uniqueCount="41">
  <si>
    <t>-</t>
  </si>
  <si>
    <t>Interesesak eta bereganatutako errendimenduak</t>
  </si>
  <si>
    <t>Interesesak eta bereganatutako kargak</t>
  </si>
  <si>
    <t>Ageriko kapital itzulgarrien ordainketa</t>
  </si>
  <si>
    <t>Intereses Marjina</t>
  </si>
  <si>
    <t>Kapital tresnen errendimenduak</t>
  </si>
  <si>
    <t>Jasotako komisioak</t>
  </si>
  <si>
    <t>Ordaindutako komisioak</t>
  </si>
  <si>
    <t>Finantza eragiketen emaitza (garbia)</t>
  </si>
  <si>
    <t>Negoziazio Kartera</t>
  </si>
  <si>
    <t>Galdu-Irabazietan aldaketak dituzten arrazoizko balioan baloratutako beste tresna finantzarioak</t>
  </si>
  <si>
    <t>Galdu-Irabazietan aldaketak dituzten arrazoizko balioan baloratu gabeko tresna finantzarioak</t>
  </si>
  <si>
    <t>Beste Batzuk</t>
  </si>
  <si>
    <t>Ganbio-diferentziak (garbia)</t>
  </si>
  <si>
    <t>Ustiapeneko beste produktu batzuk</t>
  </si>
  <si>
    <t>Ustiapeneko beste zama (karga) batzuk</t>
  </si>
  <si>
    <t>Marjin Gordina</t>
  </si>
  <si>
    <t>Administrazio gastuak</t>
  </si>
  <si>
    <t>Pertsonal Gastuak</t>
  </si>
  <si>
    <t>Administrazioko beste gastu orokorra batzuk</t>
  </si>
  <si>
    <t>Amortizazioak</t>
  </si>
  <si>
    <t>Hornidura zuzkidurak (garbia)</t>
  </si>
  <si>
    <t>Aktiboen zaharkitzeagatiko galerak</t>
  </si>
  <si>
    <t>Kreditu inbertsioak</t>
  </si>
  <si>
    <t>Ustiapen Jardueraren Emaitza</t>
  </si>
  <si>
    <t xml:space="preserve"> Aktiboen zaharkitzeagatiko galerak (garbia)</t>
  </si>
  <si>
    <t>Salgai dauden ez-korronte gisa sailkatu gabeko aktiboen bajako irabaziak (galerak)</t>
  </si>
  <si>
    <t>Diferentzia negatiboa negozio-konbinaketan</t>
  </si>
  <si>
    <t>Etendako eragiketa gisa sailkatu gabeko salgai dauden ektibo ez-korronteen irabaziak (galerak)</t>
  </si>
  <si>
    <t>Zerga Aurreko Emaitza</t>
  </si>
  <si>
    <t>Irabazien Gaineko Zerga</t>
  </si>
  <si>
    <t>Gizarte funtsa eta ekintzarako nahitaezko zuzkidura</t>
  </si>
  <si>
    <t>Eragiketa Jarraituetatik Eratorritako Ekitaldiko Emaitza</t>
  </si>
  <si>
    <t>Etendako eragiketen emaitza (garbia)</t>
  </si>
  <si>
    <t>Ekitaldiko Emaitza</t>
  </si>
  <si>
    <t>BEG</t>
  </si>
  <si>
    <t>Iturria; Geuk egina. Caja Laboral Popular eta Ipar Kutxa Rural Kreditu Kooperatiben Urteko  Kontuen (Indibidualak) Ikuskaritza Txostenak.</t>
  </si>
  <si>
    <t>(taularen jarraipena)</t>
  </si>
  <si>
    <t>Euskal Herriko Kreditu Kooperatiben Galdu-Irabazi Kontua. 2012-2016 (Mila €tan)</t>
  </si>
  <si>
    <t>Euskal Herriko Kreditu Kooperatiben Galdu-Irabazi Kontua. 2007-2012 (Mila €tan)</t>
  </si>
  <si>
    <t>Euskal Herriko Kreditu Kooperatiben Galdu-Irabazi Kontua. 2013-2019 (Mila €tan)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</si>
</sst>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4"/>
  <sheetViews>
    <sheetView tabSelected="1" view="pageLayout" zoomScale="90" zoomScalePageLayoutView="90" workbookViewId="0" topLeftCell="A1">
      <selection activeCell="G35" sqref="G35:G46"/>
    </sheetView>
  </sheetViews>
  <sheetFormatPr defaultColWidth="11.421875" defaultRowHeight="12.75"/>
  <cols>
    <col min="1" max="1" width="58.28125" style="0" customWidth="1"/>
    <col min="2" max="2" width="10.140625" style="3" customWidth="1"/>
    <col min="3" max="3" width="10.7109375" style="3" customWidth="1"/>
    <col min="4" max="4" width="10.28125" style="0" customWidth="1"/>
    <col min="5" max="6" width="9.7109375" style="0" customWidth="1"/>
    <col min="7" max="7" width="8.8515625" style="0" bestFit="1" customWidth="1"/>
    <col min="8" max="8" width="9.28125" style="0" customWidth="1"/>
  </cols>
  <sheetData>
    <row r="3" spans="2:10" ht="15" customHeight="1">
      <c r="B3" s="31" t="s">
        <v>39</v>
      </c>
      <c r="C3" s="32"/>
      <c r="D3" s="32"/>
      <c r="E3" s="32"/>
      <c r="F3" s="32"/>
      <c r="G3" s="32"/>
      <c r="H3" s="11"/>
      <c r="I3" s="11"/>
      <c r="J3" s="11"/>
    </row>
    <row r="4" spans="2:10" s="1" customFormat="1" ht="20.25" customHeight="1">
      <c r="B4" s="31"/>
      <c r="C4" s="32"/>
      <c r="D4" s="32"/>
      <c r="E4" s="32"/>
      <c r="F4" s="32"/>
      <c r="G4" s="32"/>
      <c r="H4" s="11"/>
      <c r="I4" s="11"/>
      <c r="J4" s="11"/>
    </row>
    <row r="5" spans="1:10" s="1" customFormat="1" ht="15" customHeight="1">
      <c r="A5"/>
      <c r="B5" s="34"/>
      <c r="C5" s="35"/>
      <c r="D5" s="35"/>
      <c r="E5" s="35"/>
      <c r="F5" s="35"/>
      <c r="G5" s="35"/>
      <c r="H5" s="11"/>
      <c r="I5" s="11"/>
      <c r="J5" s="11"/>
    </row>
    <row r="6" spans="2:7" ht="12.75">
      <c r="B6" s="17">
        <v>2007</v>
      </c>
      <c r="C6" s="17">
        <v>2008</v>
      </c>
      <c r="D6" s="17">
        <v>2009</v>
      </c>
      <c r="E6" s="17">
        <v>2010</v>
      </c>
      <c r="F6" s="17">
        <v>2011</v>
      </c>
      <c r="G6" s="17">
        <v>2012</v>
      </c>
    </row>
    <row r="7" spans="1:7" ht="15" customHeight="1">
      <c r="A7" s="5" t="s">
        <v>1</v>
      </c>
      <c r="B7" s="18">
        <v>880482</v>
      </c>
      <c r="C7" s="18">
        <v>1099351</v>
      </c>
      <c r="D7" s="18">
        <v>800077</v>
      </c>
      <c r="E7" s="18">
        <v>554430</v>
      </c>
      <c r="F7" s="18">
        <v>657452</v>
      </c>
      <c r="G7" s="18">
        <v>601222</v>
      </c>
    </row>
    <row r="8" spans="1:7" ht="12.75">
      <c r="A8" s="5" t="s">
        <v>2</v>
      </c>
      <c r="B8" s="19">
        <v>537345</v>
      </c>
      <c r="C8" s="19">
        <v>766830</v>
      </c>
      <c r="D8" s="19">
        <v>434493</v>
      </c>
      <c r="E8" s="19">
        <v>245587</v>
      </c>
      <c r="F8" s="19">
        <v>349428</v>
      </c>
      <c r="G8" s="19">
        <v>271711</v>
      </c>
    </row>
    <row r="9" spans="1:7" ht="12.75">
      <c r="A9" s="6" t="s">
        <v>3</v>
      </c>
      <c r="B9" s="20">
        <v>396</v>
      </c>
      <c r="C9" s="20">
        <v>503</v>
      </c>
      <c r="D9" s="20">
        <v>399</v>
      </c>
      <c r="E9" s="20">
        <v>393</v>
      </c>
      <c r="F9" s="20">
        <v>199</v>
      </c>
      <c r="G9" s="20">
        <v>0</v>
      </c>
    </row>
    <row r="10" spans="1:7" s="11" customFormat="1" ht="15">
      <c r="A10" s="26" t="s">
        <v>4</v>
      </c>
      <c r="B10" s="21">
        <f>B7-B8-B9</f>
        <v>342741</v>
      </c>
      <c r="C10" s="21">
        <f>C7-C8-C9</f>
        <v>332018</v>
      </c>
      <c r="D10" s="21">
        <f>D7-D8-D9</f>
        <v>365185</v>
      </c>
      <c r="E10" s="21">
        <f>E7-E8-E9</f>
        <v>308450</v>
      </c>
      <c r="F10" s="21">
        <f>F7-F8-F9</f>
        <v>307825</v>
      </c>
      <c r="G10" s="21">
        <f>G7-G8-G9</f>
        <v>329511</v>
      </c>
    </row>
    <row r="11" spans="1:7" ht="12.75">
      <c r="A11" s="5" t="s">
        <v>5</v>
      </c>
      <c r="B11" s="19">
        <v>14002</v>
      </c>
      <c r="C11" s="19">
        <v>18363</v>
      </c>
      <c r="D11" s="19">
        <v>12678</v>
      </c>
      <c r="E11" s="19">
        <v>19145</v>
      </c>
      <c r="F11" s="19">
        <v>45583</v>
      </c>
      <c r="G11" s="19">
        <v>10337</v>
      </c>
    </row>
    <row r="12" spans="1:7" ht="12.75">
      <c r="A12" s="5" t="s">
        <v>6</v>
      </c>
      <c r="B12" s="19">
        <v>122506</v>
      </c>
      <c r="C12" s="19">
        <v>111593</v>
      </c>
      <c r="D12" s="19">
        <v>104589</v>
      </c>
      <c r="E12" s="19">
        <v>107608</v>
      </c>
      <c r="F12" s="19">
        <v>109575</v>
      </c>
      <c r="G12" s="19">
        <v>95422</v>
      </c>
    </row>
    <row r="13" spans="1:7" ht="12.75">
      <c r="A13" s="5" t="s">
        <v>7</v>
      </c>
      <c r="B13" s="19">
        <v>15273</v>
      </c>
      <c r="C13" s="19">
        <v>10730</v>
      </c>
      <c r="D13" s="19">
        <v>9639</v>
      </c>
      <c r="E13" s="19">
        <v>8774</v>
      </c>
      <c r="F13" s="19">
        <v>8671</v>
      </c>
      <c r="G13" s="19">
        <v>7816</v>
      </c>
    </row>
    <row r="14" spans="1:7" ht="12.75">
      <c r="A14" s="5" t="s">
        <v>8</v>
      </c>
      <c r="B14" s="19">
        <v>12645</v>
      </c>
      <c r="C14" s="19">
        <f>C15+C17+C18</f>
        <v>5005</v>
      </c>
      <c r="D14" s="19">
        <f>D15+D17+D18</f>
        <v>31343</v>
      </c>
      <c r="E14" s="19">
        <f>E15+E16+E17+E18</f>
        <v>10972</v>
      </c>
      <c r="F14" s="19">
        <f>F15+F16+F17+F18</f>
        <v>6460</v>
      </c>
      <c r="G14" s="19">
        <v>5508</v>
      </c>
    </row>
    <row r="15" spans="1:7" ht="12.75">
      <c r="A15" s="12" t="s">
        <v>9</v>
      </c>
      <c r="B15" s="14">
        <v>5392</v>
      </c>
      <c r="C15" s="14">
        <v>-4255</v>
      </c>
      <c r="D15" s="14">
        <v>4387</v>
      </c>
      <c r="E15" s="14">
        <v>-743</v>
      </c>
      <c r="F15" s="14">
        <v>1056</v>
      </c>
      <c r="G15" s="14">
        <v>861</v>
      </c>
    </row>
    <row r="16" spans="1:7" ht="25.5">
      <c r="A16" s="7" t="s">
        <v>10</v>
      </c>
      <c r="B16" s="15" t="s">
        <v>0</v>
      </c>
      <c r="C16" s="15" t="s">
        <v>0</v>
      </c>
      <c r="D16" s="15" t="s">
        <v>0</v>
      </c>
      <c r="E16" s="15">
        <v>124</v>
      </c>
      <c r="F16" s="15">
        <v>-975</v>
      </c>
      <c r="G16" s="15">
        <v>-826</v>
      </c>
    </row>
    <row r="17" spans="1:7" ht="25.5">
      <c r="A17" s="7" t="s">
        <v>11</v>
      </c>
      <c r="B17" s="14">
        <v>13244</v>
      </c>
      <c r="C17" s="14">
        <v>17892</v>
      </c>
      <c r="D17" s="14">
        <v>17721</v>
      </c>
      <c r="E17" s="14">
        <v>5345</v>
      </c>
      <c r="F17" s="14">
        <v>6813</v>
      </c>
      <c r="G17" s="14">
        <v>6882</v>
      </c>
    </row>
    <row r="18" spans="1:7" ht="12.75">
      <c r="A18" s="13" t="s">
        <v>12</v>
      </c>
      <c r="B18" s="22">
        <v>-5991</v>
      </c>
      <c r="C18" s="22">
        <v>-8632</v>
      </c>
      <c r="D18" s="22">
        <v>9235</v>
      </c>
      <c r="E18" s="22">
        <v>6246</v>
      </c>
      <c r="F18" s="22">
        <v>-434</v>
      </c>
      <c r="G18" s="19">
        <v>-1409</v>
      </c>
    </row>
    <row r="19" spans="1:7" ht="12.75">
      <c r="A19" s="5" t="s">
        <v>13</v>
      </c>
      <c r="B19" s="19">
        <v>1295</v>
      </c>
      <c r="C19" s="19">
        <v>-669</v>
      </c>
      <c r="D19" s="19">
        <v>362</v>
      </c>
      <c r="E19" s="19">
        <v>901</v>
      </c>
      <c r="F19" s="19">
        <v>1039</v>
      </c>
      <c r="G19" s="19">
        <v>477</v>
      </c>
    </row>
    <row r="20" spans="1:7" ht="12.75">
      <c r="A20" s="5" t="s">
        <v>14</v>
      </c>
      <c r="B20" s="19">
        <v>23168</v>
      </c>
      <c r="C20" s="19">
        <v>22774</v>
      </c>
      <c r="D20" s="19">
        <v>21294</v>
      </c>
      <c r="E20" s="19">
        <v>19364</v>
      </c>
      <c r="F20" s="19">
        <v>17599</v>
      </c>
      <c r="G20" s="19">
        <v>15680</v>
      </c>
    </row>
    <row r="21" spans="1:7" ht="12.75">
      <c r="A21" s="5" t="s">
        <v>15</v>
      </c>
      <c r="B21" s="19">
        <v>12772</v>
      </c>
      <c r="C21" s="19">
        <v>13530</v>
      </c>
      <c r="D21" s="19">
        <v>17173</v>
      </c>
      <c r="E21" s="19">
        <v>16507</v>
      </c>
      <c r="F21" s="19">
        <v>14305</v>
      </c>
      <c r="G21" s="19">
        <v>30557</v>
      </c>
    </row>
    <row r="22" spans="1:7" s="11" customFormat="1" ht="15">
      <c r="A22" s="26" t="s">
        <v>16</v>
      </c>
      <c r="B22" s="21">
        <f>B10+B11+B12-B13+B14+B19+B20-B21</f>
        <v>488312</v>
      </c>
      <c r="C22" s="21">
        <f>C10+C11+C12-C13+C14+C19+C20-C21</f>
        <v>464824</v>
      </c>
      <c r="D22" s="21">
        <f>D10+D11+D12-D13+D14+D19+D20-D21</f>
        <v>508639</v>
      </c>
      <c r="E22" s="21">
        <f>E10+E11+E12-E13+E14+E19+E20-E21</f>
        <v>441159</v>
      </c>
      <c r="F22" s="21">
        <f>F10+F11+F12-F13+F14+F19+F20-F21</f>
        <v>465105</v>
      </c>
      <c r="G22" s="21">
        <f>G10+G11+G12-G13+G14+G19+G20-G21</f>
        <v>418562</v>
      </c>
    </row>
    <row r="23" spans="1:7" ht="12.75">
      <c r="A23" s="5" t="s">
        <v>17</v>
      </c>
      <c r="B23" s="18">
        <v>189961</v>
      </c>
      <c r="C23" s="18">
        <f>SUM(C24:C25)</f>
        <v>202643</v>
      </c>
      <c r="D23" s="18">
        <f>SUM(D24:D25)</f>
        <v>201258</v>
      </c>
      <c r="E23" s="18">
        <f>SUM(E24:E25)</f>
        <v>197600</v>
      </c>
      <c r="F23" s="18">
        <f>SUM(F24:F25)</f>
        <v>196680</v>
      </c>
      <c r="G23" s="18">
        <v>166287</v>
      </c>
    </row>
    <row r="24" spans="1:7" s="4" customFormat="1" ht="12.75">
      <c r="A24" s="8" t="s">
        <v>18</v>
      </c>
      <c r="B24" s="19">
        <v>124309</v>
      </c>
      <c r="C24" s="19">
        <v>130657</v>
      </c>
      <c r="D24" s="19">
        <v>130702</v>
      </c>
      <c r="E24" s="19">
        <v>126086</v>
      </c>
      <c r="F24" s="19">
        <v>125074</v>
      </c>
      <c r="G24" s="19">
        <v>105518</v>
      </c>
    </row>
    <row r="25" spans="1:7" s="4" customFormat="1" ht="12.75">
      <c r="A25" s="7" t="s">
        <v>19</v>
      </c>
      <c r="B25" s="19">
        <v>65652</v>
      </c>
      <c r="C25" s="19">
        <v>71986</v>
      </c>
      <c r="D25" s="19">
        <v>70556</v>
      </c>
      <c r="E25" s="19">
        <v>71514</v>
      </c>
      <c r="F25" s="19">
        <v>71606</v>
      </c>
      <c r="G25" s="19">
        <v>60769</v>
      </c>
    </row>
    <row r="26" spans="1:7" ht="12.75">
      <c r="A26" s="5" t="s">
        <v>20</v>
      </c>
      <c r="B26" s="19">
        <v>25870</v>
      </c>
      <c r="C26" s="19">
        <v>28819</v>
      </c>
      <c r="D26" s="19">
        <v>32259</v>
      </c>
      <c r="E26" s="19">
        <v>28729</v>
      </c>
      <c r="F26" s="19">
        <v>25907</v>
      </c>
      <c r="G26" s="19">
        <v>17574</v>
      </c>
    </row>
    <row r="27" spans="1:7" ht="12.75">
      <c r="A27" s="9" t="s">
        <v>21</v>
      </c>
      <c r="B27" s="19">
        <v>-696</v>
      </c>
      <c r="C27" s="19">
        <v>-4425</v>
      </c>
      <c r="D27" s="19">
        <v>9966</v>
      </c>
      <c r="E27" s="19">
        <v>2606</v>
      </c>
      <c r="F27" s="19">
        <v>-5138</v>
      </c>
      <c r="G27" s="19">
        <v>37218</v>
      </c>
    </row>
    <row r="28" spans="1:7" ht="12.75">
      <c r="A28" s="9" t="s">
        <v>22</v>
      </c>
      <c r="B28" s="19">
        <v>51165</v>
      </c>
      <c r="C28" s="19">
        <f>SUM(C29:C30)</f>
        <v>122352</v>
      </c>
      <c r="D28" s="19">
        <f>SUM(D29:D30)</f>
        <v>196025</v>
      </c>
      <c r="E28" s="19">
        <f>SUM(E29:E30)</f>
        <v>149237</v>
      </c>
      <c r="F28" s="19">
        <f>SUM(F29:F30)</f>
        <v>190710</v>
      </c>
      <c r="G28" s="19">
        <v>704202</v>
      </c>
    </row>
    <row r="29" spans="1:7" ht="12.75">
      <c r="A29" s="8" t="s">
        <v>23</v>
      </c>
      <c r="B29" s="19">
        <v>47663</v>
      </c>
      <c r="C29" s="19">
        <v>-20117</v>
      </c>
      <c r="D29" s="19">
        <v>148688</v>
      </c>
      <c r="E29" s="19">
        <v>126494</v>
      </c>
      <c r="F29" s="19">
        <v>158966</v>
      </c>
      <c r="G29" s="19">
        <v>564848</v>
      </c>
    </row>
    <row r="30" spans="1:7" ht="25.5">
      <c r="A30" s="13" t="s">
        <v>11</v>
      </c>
      <c r="B30" s="23">
        <v>3502</v>
      </c>
      <c r="C30" s="23">
        <v>142469</v>
      </c>
      <c r="D30" s="23">
        <v>47337</v>
      </c>
      <c r="E30" s="23">
        <v>22743</v>
      </c>
      <c r="F30" s="23">
        <v>31744</v>
      </c>
      <c r="G30" s="23">
        <v>139354</v>
      </c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4" ht="12.75">
      <c r="B34"/>
      <c r="D34" s="27" t="s">
        <v>37</v>
      </c>
    </row>
    <row r="35" spans="1:7" s="11" customFormat="1" ht="15">
      <c r="A35" s="25" t="s">
        <v>24</v>
      </c>
      <c r="B35" s="21">
        <f>B22-B23-B26-B27-B28</f>
        <v>222012</v>
      </c>
      <c r="C35" s="21">
        <f>C22-C23-C26-C27-C28</f>
        <v>115435</v>
      </c>
      <c r="D35" s="21">
        <f>D22-D23-D26-D27-D28</f>
        <v>69131</v>
      </c>
      <c r="E35" s="21">
        <f>E22-E23-E26-E27-E28</f>
        <v>62987</v>
      </c>
      <c r="F35" s="21">
        <f>F22-F23-F26-F27-F28</f>
        <v>56946</v>
      </c>
      <c r="G35" s="21">
        <f>G22-G23-G26-G27-G28</f>
        <v>-506719</v>
      </c>
    </row>
    <row r="36" spans="1:7" ht="12.75">
      <c r="A36" s="9" t="s">
        <v>25</v>
      </c>
      <c r="B36" s="18">
        <v>1</v>
      </c>
      <c r="C36" s="18" t="s">
        <v>0</v>
      </c>
      <c r="D36" s="18">
        <v>4434</v>
      </c>
      <c r="E36" s="18">
        <v>14241</v>
      </c>
      <c r="F36" s="18">
        <v>-572</v>
      </c>
      <c r="G36" s="18">
        <v>41227</v>
      </c>
    </row>
    <row r="37" spans="1:7" ht="25.5">
      <c r="A37" s="9" t="s">
        <v>26</v>
      </c>
      <c r="B37" s="22">
        <v>1934</v>
      </c>
      <c r="C37" s="22">
        <v>1197</v>
      </c>
      <c r="D37" s="22">
        <v>16</v>
      </c>
      <c r="E37" s="22">
        <v>31</v>
      </c>
      <c r="F37" s="22">
        <v>2912</v>
      </c>
      <c r="G37" s="22">
        <v>118</v>
      </c>
    </row>
    <row r="38" spans="1:7" ht="12.75">
      <c r="A38" s="9" t="s">
        <v>27</v>
      </c>
      <c r="B38" s="22" t="s">
        <v>0</v>
      </c>
      <c r="C38" s="22" t="s">
        <v>0</v>
      </c>
      <c r="D38" s="22" t="s">
        <v>0</v>
      </c>
      <c r="E38" s="22" t="s">
        <v>0</v>
      </c>
      <c r="F38" s="22" t="s">
        <v>0</v>
      </c>
      <c r="G38" s="22" t="s">
        <v>0</v>
      </c>
    </row>
    <row r="39" spans="1:7" ht="25.5">
      <c r="A39" s="9" t="s">
        <v>28</v>
      </c>
      <c r="B39" s="23">
        <v>791</v>
      </c>
      <c r="C39" s="23">
        <v>1016</v>
      </c>
      <c r="D39" s="23">
        <v>-565</v>
      </c>
      <c r="E39" s="23">
        <v>5406</v>
      </c>
      <c r="F39" s="23">
        <v>-52973</v>
      </c>
      <c r="G39" s="23">
        <v>-199073</v>
      </c>
    </row>
    <row r="40" spans="1:7" s="11" customFormat="1" ht="15">
      <c r="A40" s="24" t="s">
        <v>29</v>
      </c>
      <c r="B40" s="21">
        <f>B35-B36+B37+B39</f>
        <v>224736</v>
      </c>
      <c r="C40" s="21">
        <f>C35+C37+C39</f>
        <v>117648</v>
      </c>
      <c r="D40" s="21">
        <f>D35-D36+D37+D39</f>
        <v>64148</v>
      </c>
      <c r="E40" s="21">
        <f>E35-E36+E37+E39</f>
        <v>54183</v>
      </c>
      <c r="F40" s="21">
        <f>F35-F36+F37+F39</f>
        <v>7457</v>
      </c>
      <c r="G40" s="21">
        <f>G35-G36+G37+G39</f>
        <v>-746901</v>
      </c>
    </row>
    <row r="41" spans="1:7" ht="12.75">
      <c r="A41" s="9" t="s">
        <v>30</v>
      </c>
      <c r="B41" s="19">
        <v>27003</v>
      </c>
      <c r="C41" s="19">
        <v>3407</v>
      </c>
      <c r="D41" s="19">
        <v>-5314</v>
      </c>
      <c r="E41" s="19">
        <v>-10601</v>
      </c>
      <c r="F41" s="19">
        <v>-22882</v>
      </c>
      <c r="G41" s="37">
        <v>-218316</v>
      </c>
    </row>
    <row r="42" spans="1:7" ht="12.75">
      <c r="A42" s="9" t="s">
        <v>31</v>
      </c>
      <c r="B42" s="19">
        <v>16583</v>
      </c>
      <c r="C42" s="19">
        <v>7929</v>
      </c>
      <c r="D42" s="19">
        <v>3337</v>
      </c>
      <c r="E42" s="19">
        <v>2835</v>
      </c>
      <c r="F42" s="19">
        <v>1050</v>
      </c>
      <c r="G42" s="38">
        <v>0</v>
      </c>
    </row>
    <row r="43" spans="1:7" s="11" customFormat="1" ht="15">
      <c r="A43" s="24" t="s">
        <v>32</v>
      </c>
      <c r="B43" s="21">
        <f>B40-B41-B42</f>
        <v>181150</v>
      </c>
      <c r="C43" s="21">
        <f>C40-C41-C42</f>
        <v>106312</v>
      </c>
      <c r="D43" s="21">
        <f>D40-D41-D42</f>
        <v>66125</v>
      </c>
      <c r="E43" s="21">
        <f>E40-E41-E42</f>
        <v>61949</v>
      </c>
      <c r="F43" s="21">
        <f>F40-F41-F42</f>
        <v>29289</v>
      </c>
      <c r="G43" s="21">
        <f>G40-G41-G42</f>
        <v>-528585</v>
      </c>
    </row>
    <row r="44" spans="1:7" ht="12.75">
      <c r="A44" s="10" t="s">
        <v>33</v>
      </c>
      <c r="B44" s="22" t="s">
        <v>0</v>
      </c>
      <c r="C44" s="22" t="s">
        <v>0</v>
      </c>
      <c r="D44" s="22" t="s">
        <v>0</v>
      </c>
      <c r="E44" s="22" t="s">
        <v>0</v>
      </c>
      <c r="F44" s="22" t="s">
        <v>0</v>
      </c>
      <c r="G44" s="22" t="s">
        <v>0</v>
      </c>
    </row>
    <row r="45" spans="1:7" s="11" customFormat="1" ht="15">
      <c r="A45" s="24" t="s">
        <v>34</v>
      </c>
      <c r="B45" s="21">
        <v>181150</v>
      </c>
      <c r="C45" s="21">
        <v>106312</v>
      </c>
      <c r="D45" s="21">
        <v>66125</v>
      </c>
      <c r="E45" s="21">
        <v>61949</v>
      </c>
      <c r="F45" s="21">
        <v>29289</v>
      </c>
      <c r="G45" s="21"/>
    </row>
    <row r="46" spans="1:7" s="11" customFormat="1" ht="15">
      <c r="A46" s="24" t="s">
        <v>35</v>
      </c>
      <c r="B46" s="21">
        <f>B40+B24</f>
        <v>349045</v>
      </c>
      <c r="C46" s="21">
        <f>C40+C24</f>
        <v>248305</v>
      </c>
      <c r="D46" s="21">
        <f>D40+D24</f>
        <v>194850</v>
      </c>
      <c r="E46" s="21">
        <f>E40+E24</f>
        <v>180269</v>
      </c>
      <c r="F46" s="21">
        <f>F40+F24</f>
        <v>132531</v>
      </c>
      <c r="G46" s="21">
        <f>G40+G24</f>
        <v>-641383</v>
      </c>
    </row>
    <row r="47" spans="1:9" s="11" customFormat="1" ht="14.25">
      <c r="A47"/>
      <c r="B47" s="3"/>
      <c r="C47" s="3"/>
      <c r="D47"/>
      <c r="E47"/>
      <c r="F47"/>
      <c r="G47"/>
      <c r="H47"/>
      <c r="I47"/>
    </row>
    <row r="48" spans="1:3" ht="14.25">
      <c r="A48" s="16" t="s">
        <v>36</v>
      </c>
      <c r="B48" s="2"/>
      <c r="C48" s="2"/>
    </row>
    <row r="68" spans="2:8" ht="12.75" customHeight="1">
      <c r="B68" s="31" t="s">
        <v>40</v>
      </c>
      <c r="C68" s="32"/>
      <c r="D68" s="32"/>
      <c r="E68" s="32"/>
      <c r="F68" s="32"/>
      <c r="G68" s="32"/>
      <c r="H68" s="32"/>
    </row>
    <row r="69" spans="1:8" ht="15" customHeight="1">
      <c r="A69" s="1"/>
      <c r="B69" s="31"/>
      <c r="C69" s="32"/>
      <c r="D69" s="32"/>
      <c r="E69" s="32"/>
      <c r="F69" s="32"/>
      <c r="G69" s="32"/>
      <c r="H69" s="32"/>
    </row>
    <row r="70" spans="2:8" ht="12.75" customHeight="1">
      <c r="B70" s="34"/>
      <c r="C70" s="35"/>
      <c r="D70" s="35"/>
      <c r="E70" s="35"/>
      <c r="F70" s="35"/>
      <c r="G70" s="35"/>
      <c r="H70" s="35"/>
    </row>
    <row r="71" spans="2:8" ht="12.75">
      <c r="B71" s="17">
        <v>2013</v>
      </c>
      <c r="C71" s="17">
        <v>2014</v>
      </c>
      <c r="D71" s="17">
        <v>2015</v>
      </c>
      <c r="E71" s="17">
        <v>2016</v>
      </c>
      <c r="F71" s="17">
        <v>2017</v>
      </c>
      <c r="G71" s="17">
        <v>2018</v>
      </c>
      <c r="H71" s="17">
        <v>2019</v>
      </c>
    </row>
    <row r="72" spans="1:8" ht="12.75">
      <c r="A72" s="5" t="s">
        <v>1</v>
      </c>
      <c r="B72" s="37">
        <v>575278</v>
      </c>
      <c r="C72" s="18">
        <v>508160</v>
      </c>
      <c r="D72" s="18">
        <v>371201</v>
      </c>
      <c r="E72" s="18">
        <v>281736</v>
      </c>
      <c r="F72" s="18">
        <v>252492</v>
      </c>
      <c r="G72" s="18">
        <v>262421</v>
      </c>
      <c r="H72" s="18">
        <v>269073</v>
      </c>
    </row>
    <row r="73" spans="1:8" ht="12.75">
      <c r="A73" s="5" t="s">
        <v>2</v>
      </c>
      <c r="B73" s="37">
        <v>200109</v>
      </c>
      <c r="C73" s="19">
        <v>160081</v>
      </c>
      <c r="D73" s="19">
        <v>80752</v>
      </c>
      <c r="E73" s="19">
        <v>28408</v>
      </c>
      <c r="F73" s="19">
        <v>20889</v>
      </c>
      <c r="G73" s="19">
        <v>22005</v>
      </c>
      <c r="H73" s="19">
        <v>33203</v>
      </c>
    </row>
    <row r="74" spans="1:8" ht="12.75">
      <c r="A74" s="6" t="s">
        <v>3</v>
      </c>
      <c r="B74" s="38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ht="15">
      <c r="A75" s="26" t="s">
        <v>4</v>
      </c>
      <c r="B75" s="21">
        <f>B72-B73-B74</f>
        <v>375169</v>
      </c>
      <c r="C75" s="21">
        <f>C72-C73-C74</f>
        <v>348079</v>
      </c>
      <c r="D75" s="21">
        <f>D72-D73-D74</f>
        <v>290449</v>
      </c>
      <c r="E75" s="21">
        <f>E72-E73-E74</f>
        <v>253328</v>
      </c>
      <c r="F75" s="21">
        <f>F72-F73-F74</f>
        <v>231603</v>
      </c>
      <c r="G75" s="21">
        <f>G72-G73-G74</f>
        <v>240416</v>
      </c>
      <c r="H75" s="21">
        <f>H72-H73-H74</f>
        <v>235870</v>
      </c>
    </row>
    <row r="76" spans="1:8" ht="12.75">
      <c r="A76" s="5" t="s">
        <v>5</v>
      </c>
      <c r="B76" s="19">
        <v>15656</v>
      </c>
      <c r="C76" s="19">
        <v>16575</v>
      </c>
      <c r="D76" s="19">
        <v>22780</v>
      </c>
      <c r="E76" s="19">
        <v>14827</v>
      </c>
      <c r="F76" s="19">
        <v>10804</v>
      </c>
      <c r="G76" s="19">
        <v>17361</v>
      </c>
      <c r="H76" s="19">
        <v>21112</v>
      </c>
    </row>
    <row r="77" spans="1:8" ht="12.75">
      <c r="A77" s="5" t="s">
        <v>6</v>
      </c>
      <c r="B77" s="19">
        <v>105327</v>
      </c>
      <c r="C77" s="19">
        <v>102758</v>
      </c>
      <c r="D77" s="19">
        <v>95174</v>
      </c>
      <c r="E77" s="19">
        <v>93254</v>
      </c>
      <c r="F77" s="19">
        <v>95729</v>
      </c>
      <c r="G77" s="19">
        <v>101101</v>
      </c>
      <c r="H77" s="19">
        <v>103616</v>
      </c>
    </row>
    <row r="78" spans="1:8" ht="12.75">
      <c r="A78" s="5" t="s">
        <v>7</v>
      </c>
      <c r="B78" s="19">
        <v>8904</v>
      </c>
      <c r="C78" s="19">
        <v>6606</v>
      </c>
      <c r="D78" s="19">
        <v>4870</v>
      </c>
      <c r="E78" s="19">
        <v>5473</v>
      </c>
      <c r="F78" s="19">
        <v>5367</v>
      </c>
      <c r="G78" s="19">
        <v>6634</v>
      </c>
      <c r="H78" s="19">
        <v>6127</v>
      </c>
    </row>
    <row r="79" spans="1:8" ht="12.75">
      <c r="A79" s="5" t="s">
        <v>8</v>
      </c>
      <c r="B79" s="19">
        <v>15940</v>
      </c>
      <c r="C79" s="19">
        <v>13929</v>
      </c>
      <c r="D79" s="19">
        <v>13122</v>
      </c>
      <c r="E79" s="19">
        <v>12602</v>
      </c>
      <c r="F79" s="19">
        <v>43420</v>
      </c>
      <c r="G79" s="19">
        <v>25597</v>
      </c>
      <c r="H79" s="19">
        <v>66</v>
      </c>
    </row>
    <row r="80" spans="1:8" ht="12.75">
      <c r="A80" s="12" t="s">
        <v>9</v>
      </c>
      <c r="B80" s="14">
        <v>2636</v>
      </c>
      <c r="C80" s="14">
        <v>2496</v>
      </c>
      <c r="D80" s="14">
        <v>739</v>
      </c>
      <c r="E80" s="14">
        <v>1801</v>
      </c>
      <c r="F80" s="14">
        <v>441</v>
      </c>
      <c r="G80" s="14">
        <v>227</v>
      </c>
      <c r="H80" s="14">
        <v>426</v>
      </c>
    </row>
    <row r="81" spans="1:8" ht="25.5">
      <c r="A81" s="7" t="s">
        <v>10</v>
      </c>
      <c r="B81" s="15">
        <v>390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1:8" ht="25.5">
      <c r="A82" s="7" t="s">
        <v>11</v>
      </c>
      <c r="B82" s="14">
        <v>14077</v>
      </c>
      <c r="C82" s="14">
        <v>10462</v>
      </c>
      <c r="D82" s="14">
        <v>13186</v>
      </c>
      <c r="E82" s="14">
        <v>10604</v>
      </c>
      <c r="F82" s="14">
        <v>42862</v>
      </c>
      <c r="G82" s="14">
        <v>-1951</v>
      </c>
      <c r="H82" s="14">
        <v>2142</v>
      </c>
    </row>
    <row r="83" spans="1:8" ht="12.75">
      <c r="A83" s="13" t="s">
        <v>12</v>
      </c>
      <c r="B83" s="19">
        <v>-1163</v>
      </c>
      <c r="C83" s="22">
        <v>971</v>
      </c>
      <c r="D83" s="22">
        <v>-803</v>
      </c>
      <c r="E83" s="22">
        <v>197</v>
      </c>
      <c r="F83" s="22">
        <v>117</v>
      </c>
      <c r="G83" s="19">
        <v>-15947</v>
      </c>
      <c r="H83" s="22">
        <v>-62</v>
      </c>
    </row>
    <row r="84" spans="1:8" ht="12.75">
      <c r="A84" s="5" t="s">
        <v>13</v>
      </c>
      <c r="B84" s="19">
        <v>665</v>
      </c>
      <c r="C84" s="19">
        <v>987</v>
      </c>
      <c r="D84" s="19">
        <v>993</v>
      </c>
      <c r="E84" s="19">
        <v>1030</v>
      </c>
      <c r="F84" s="19">
        <v>-38</v>
      </c>
      <c r="G84" s="19">
        <v>543</v>
      </c>
      <c r="H84" s="19">
        <v>501</v>
      </c>
    </row>
    <row r="85" spans="1:8" ht="12.75">
      <c r="A85" s="5" t="s">
        <v>14</v>
      </c>
      <c r="B85" s="19">
        <v>22376</v>
      </c>
      <c r="C85" s="19">
        <v>23245</v>
      </c>
      <c r="D85" s="19">
        <v>31468</v>
      </c>
      <c r="E85" s="19">
        <v>35074</v>
      </c>
      <c r="F85" s="19">
        <v>35988</v>
      </c>
      <c r="G85" s="19">
        <v>39960</v>
      </c>
      <c r="H85" s="19">
        <v>41585</v>
      </c>
    </row>
    <row r="86" spans="1:8" ht="12.75">
      <c r="A86" s="5" t="s">
        <v>15</v>
      </c>
      <c r="B86" s="19">
        <v>45424</v>
      </c>
      <c r="C86" s="19">
        <v>32211</v>
      </c>
      <c r="D86" s="19">
        <v>27071</v>
      </c>
      <c r="E86" s="19">
        <v>33441</v>
      </c>
      <c r="F86" s="19">
        <v>38405</v>
      </c>
      <c r="G86" s="19">
        <v>41316</v>
      </c>
      <c r="H86" s="19">
        <v>44086</v>
      </c>
    </row>
    <row r="87" spans="1:8" ht="15">
      <c r="A87" s="26" t="s">
        <v>16</v>
      </c>
      <c r="B87" s="21">
        <f>B75+B76+B77-B78+B79+B84+B85-B86</f>
        <v>480805</v>
      </c>
      <c r="C87" s="21">
        <f>C75+C76+C77-C78+C79+C84+C85-C86</f>
        <v>466756</v>
      </c>
      <c r="D87" s="21">
        <f>D75+D76+D77-D78+D79+D84+D85-D86</f>
        <v>422045</v>
      </c>
      <c r="E87" s="21">
        <f>E75+E76+E77-E78+E79+E84+E85-E86</f>
        <v>371201</v>
      </c>
      <c r="F87" s="21">
        <f>F75+F76+F77-F78+F79+F84+F85-F86</f>
        <v>373734</v>
      </c>
      <c r="G87" s="21">
        <v>348357</v>
      </c>
      <c r="H87" s="21">
        <v>355043</v>
      </c>
    </row>
    <row r="88" spans="1:8" ht="12.75">
      <c r="A88" s="5" t="s">
        <v>17</v>
      </c>
      <c r="B88" s="18">
        <v>202804</v>
      </c>
      <c r="C88" s="18">
        <v>203870</v>
      </c>
      <c r="D88" s="18">
        <v>196194</v>
      </c>
      <c r="E88" s="18">
        <v>191020</v>
      </c>
      <c r="F88" s="18">
        <v>184841</v>
      </c>
      <c r="G88" s="18">
        <v>183686</v>
      </c>
      <c r="H88" s="18">
        <v>179385</v>
      </c>
    </row>
    <row r="89" spans="1:8" ht="12.75">
      <c r="A89" s="8" t="s">
        <v>18</v>
      </c>
      <c r="B89" s="19">
        <v>130836</v>
      </c>
      <c r="C89" s="19">
        <v>127181</v>
      </c>
      <c r="D89" s="19">
        <v>121998</v>
      </c>
      <c r="E89" s="19">
        <v>119462</v>
      </c>
      <c r="F89" s="19">
        <v>112824</v>
      </c>
      <c r="G89" s="19">
        <v>108506</v>
      </c>
      <c r="H89" s="19">
        <v>108406</v>
      </c>
    </row>
    <row r="90" spans="1:8" ht="12.75">
      <c r="A90" s="7" t="s">
        <v>19</v>
      </c>
      <c r="B90" s="19">
        <v>71968</v>
      </c>
      <c r="C90" s="19">
        <v>76689</v>
      </c>
      <c r="D90" s="19">
        <v>74196</v>
      </c>
      <c r="E90" s="19">
        <v>71558</v>
      </c>
      <c r="F90" s="19">
        <v>72017</v>
      </c>
      <c r="G90" s="19">
        <v>75180</v>
      </c>
      <c r="H90" s="19">
        <v>70979</v>
      </c>
    </row>
    <row r="91" spans="1:8" ht="12.75">
      <c r="A91" s="5" t="s">
        <v>20</v>
      </c>
      <c r="B91" s="19">
        <v>19660</v>
      </c>
      <c r="C91" s="19">
        <v>19407</v>
      </c>
      <c r="D91" s="19">
        <v>19192</v>
      </c>
      <c r="E91" s="19">
        <v>18950</v>
      </c>
      <c r="F91" s="19">
        <v>17415</v>
      </c>
      <c r="G91" s="19">
        <v>16896</v>
      </c>
      <c r="H91" s="19">
        <v>21339</v>
      </c>
    </row>
    <row r="92" spans="1:8" ht="12.75">
      <c r="A92" s="9" t="s">
        <v>21</v>
      </c>
      <c r="B92" s="19">
        <v>76254</v>
      </c>
      <c r="C92" s="19">
        <v>80653</v>
      </c>
      <c r="D92" s="19">
        <v>32256</v>
      </c>
      <c r="E92" s="19">
        <v>25459</v>
      </c>
      <c r="F92" s="19">
        <v>26785</v>
      </c>
      <c r="G92" s="19">
        <v>21375</v>
      </c>
      <c r="H92" s="19">
        <v>15796</v>
      </c>
    </row>
    <row r="93" spans="1:8" ht="12.75">
      <c r="A93" s="9" t="s">
        <v>22</v>
      </c>
      <c r="B93" s="19">
        <v>49239</v>
      </c>
      <c r="C93" s="19">
        <v>30327</v>
      </c>
      <c r="D93" s="19">
        <v>39111</v>
      </c>
      <c r="E93" s="19">
        <v>-25975</v>
      </c>
      <c r="F93" s="19">
        <v>15157</v>
      </c>
      <c r="G93" s="19">
        <v>15554</v>
      </c>
      <c r="H93" s="19">
        <v>-8064</v>
      </c>
    </row>
    <row r="94" spans="1:8" ht="12.75">
      <c r="A94" s="8" t="s">
        <v>23</v>
      </c>
      <c r="B94" s="19">
        <v>36530</v>
      </c>
      <c r="C94" s="19">
        <v>32194</v>
      </c>
      <c r="D94" s="19">
        <v>2346</v>
      </c>
      <c r="E94" s="19">
        <v>-28724</v>
      </c>
      <c r="F94" s="19">
        <v>15985</v>
      </c>
      <c r="G94" s="40" t="s">
        <v>0</v>
      </c>
      <c r="H94" s="40" t="s">
        <v>0</v>
      </c>
    </row>
    <row r="95" spans="1:8" ht="25.5">
      <c r="A95" s="13" t="s">
        <v>11</v>
      </c>
      <c r="B95" s="23">
        <v>12709</v>
      </c>
      <c r="C95" s="23">
        <v>-1867</v>
      </c>
      <c r="D95" s="23">
        <v>36765</v>
      </c>
      <c r="E95" s="23">
        <v>2749</v>
      </c>
      <c r="F95" s="23">
        <v>2172</v>
      </c>
      <c r="G95" s="41" t="s">
        <v>0</v>
      </c>
      <c r="H95" s="41" t="s">
        <v>0</v>
      </c>
    </row>
    <row r="100" spans="2:4" ht="12.75">
      <c r="B100"/>
      <c r="D100" s="27" t="s">
        <v>37</v>
      </c>
    </row>
    <row r="101" spans="1:8" ht="15">
      <c r="A101" s="25" t="s">
        <v>24</v>
      </c>
      <c r="B101" s="21">
        <v>132848</v>
      </c>
      <c r="C101" s="21">
        <v>132499</v>
      </c>
      <c r="D101" s="21">
        <v>135292</v>
      </c>
      <c r="E101" s="21">
        <v>161747</v>
      </c>
      <c r="F101" s="21">
        <v>126536</v>
      </c>
      <c r="G101" s="21">
        <v>130344</v>
      </c>
      <c r="H101" s="21">
        <v>138996</v>
      </c>
    </row>
    <row r="102" spans="1:8" ht="12.75">
      <c r="A102" s="9" t="s">
        <v>25</v>
      </c>
      <c r="B102" s="18">
        <v>18125</v>
      </c>
      <c r="C102" s="18">
        <v>11653</v>
      </c>
      <c r="D102" s="18">
        <v>25706</v>
      </c>
      <c r="E102" s="18">
        <v>2736</v>
      </c>
      <c r="F102" s="18">
        <v>2847</v>
      </c>
      <c r="G102" s="18">
        <v>77</v>
      </c>
      <c r="H102" s="18">
        <v>1440</v>
      </c>
    </row>
    <row r="103" spans="1:8" ht="25.5">
      <c r="A103" s="9" t="s">
        <v>26</v>
      </c>
      <c r="B103" s="22">
        <v>-187</v>
      </c>
      <c r="C103" s="22">
        <v>2965</v>
      </c>
      <c r="D103" s="22">
        <v>88</v>
      </c>
      <c r="E103" s="22">
        <v>-442</v>
      </c>
      <c r="F103" s="22">
        <v>5466</v>
      </c>
      <c r="G103" s="22">
        <v>306</v>
      </c>
      <c r="H103" s="22">
        <v>-738</v>
      </c>
    </row>
    <row r="104" spans="1:8" ht="12.75">
      <c r="A104" s="9" t="s">
        <v>27</v>
      </c>
      <c r="B104" s="22" t="s">
        <v>0</v>
      </c>
      <c r="C104" s="22" t="s">
        <v>0</v>
      </c>
      <c r="D104" s="22" t="s">
        <v>0</v>
      </c>
      <c r="E104" s="22" t="s">
        <v>0</v>
      </c>
      <c r="F104" s="22" t="s">
        <v>0</v>
      </c>
      <c r="G104" s="39" t="s">
        <v>0</v>
      </c>
      <c r="H104" s="39" t="s">
        <v>0</v>
      </c>
    </row>
    <row r="105" spans="1:8" ht="25.5">
      <c r="A105" s="9" t="s">
        <v>28</v>
      </c>
      <c r="B105" s="23">
        <v>-8129</v>
      </c>
      <c r="C105" s="23">
        <v>-13222</v>
      </c>
      <c r="D105" s="23">
        <v>588</v>
      </c>
      <c r="E105" s="23">
        <v>-41758</v>
      </c>
      <c r="F105" s="23">
        <v>-8222</v>
      </c>
      <c r="G105" s="23">
        <v>3939</v>
      </c>
      <c r="H105" s="23">
        <v>-10425</v>
      </c>
    </row>
    <row r="106" spans="1:8" ht="15">
      <c r="A106" s="24" t="s">
        <v>29</v>
      </c>
      <c r="B106" s="21">
        <f>B101-B102+B103+B105</f>
        <v>106407</v>
      </c>
      <c r="C106" s="21">
        <v>110589</v>
      </c>
      <c r="D106" s="21">
        <v>110262</v>
      </c>
      <c r="E106" s="21">
        <v>116811</v>
      </c>
      <c r="F106" s="21">
        <v>123674</v>
      </c>
      <c r="G106" s="21">
        <v>118926</v>
      </c>
      <c r="H106" s="21">
        <v>127307</v>
      </c>
    </row>
    <row r="107" spans="1:8" ht="12.75">
      <c r="A107" s="9" t="s">
        <v>30</v>
      </c>
      <c r="B107" s="37">
        <v>9363</v>
      </c>
      <c r="C107" s="19">
        <v>7796</v>
      </c>
      <c r="D107" s="19">
        <v>5143</v>
      </c>
      <c r="E107" s="19">
        <v>9779</v>
      </c>
      <c r="F107" s="19">
        <v>8682</v>
      </c>
      <c r="G107" s="19">
        <v>26234</v>
      </c>
      <c r="H107" s="19">
        <v>28428</v>
      </c>
    </row>
    <row r="108" spans="1:8" ht="12.75">
      <c r="A108" s="9" t="s">
        <v>31</v>
      </c>
      <c r="B108" s="37">
        <v>6655</v>
      </c>
      <c r="C108" s="19">
        <v>7172</v>
      </c>
      <c r="D108" s="19">
        <v>7538</v>
      </c>
      <c r="E108" s="19">
        <v>7833</v>
      </c>
      <c r="F108" s="19">
        <v>8501</v>
      </c>
      <c r="G108" s="19"/>
      <c r="H108" s="19"/>
    </row>
    <row r="109" spans="1:8" ht="15">
      <c r="A109" s="24" t="s">
        <v>32</v>
      </c>
      <c r="B109" s="21">
        <f>B106-B107-B108</f>
        <v>90389</v>
      </c>
      <c r="C109" s="21">
        <v>95621</v>
      </c>
      <c r="D109" s="21">
        <v>97581</v>
      </c>
      <c r="E109" s="21">
        <v>99199</v>
      </c>
      <c r="F109" s="21">
        <f>F106-F107-F108</f>
        <v>106491</v>
      </c>
      <c r="G109" s="21">
        <v>92692</v>
      </c>
      <c r="H109" s="21">
        <f>H106-H107</f>
        <v>98879</v>
      </c>
    </row>
    <row r="110" spans="1:8" ht="12.75">
      <c r="A110" s="10" t="s">
        <v>33</v>
      </c>
      <c r="B110" s="22" t="s">
        <v>0</v>
      </c>
      <c r="C110" s="22" t="s">
        <v>0</v>
      </c>
      <c r="D110" s="22" t="s">
        <v>0</v>
      </c>
      <c r="E110" s="22" t="s">
        <v>0</v>
      </c>
      <c r="F110" s="22" t="s">
        <v>0</v>
      </c>
      <c r="G110" s="39" t="s">
        <v>0</v>
      </c>
      <c r="H110" s="40">
        <v>-43743</v>
      </c>
    </row>
    <row r="111" spans="1:8" ht="15">
      <c r="A111" s="24" t="s">
        <v>34</v>
      </c>
      <c r="B111" s="21">
        <v>90389</v>
      </c>
      <c r="C111" s="21">
        <v>95621</v>
      </c>
      <c r="D111" s="21">
        <v>97581</v>
      </c>
      <c r="E111" s="21">
        <v>99199</v>
      </c>
      <c r="F111" s="21" t="s">
        <v>0</v>
      </c>
      <c r="G111" s="21">
        <v>92692</v>
      </c>
      <c r="H111" s="21">
        <v>55136</v>
      </c>
    </row>
    <row r="112" spans="1:8" ht="15">
      <c r="A112" s="24" t="s">
        <v>35</v>
      </c>
      <c r="B112" s="21">
        <v>237243</v>
      </c>
      <c r="C112" s="21">
        <v>237770</v>
      </c>
      <c r="D112" s="21">
        <v>232260</v>
      </c>
      <c r="E112" s="21">
        <v>236273</v>
      </c>
      <c r="F112" s="21">
        <v>236498</v>
      </c>
      <c r="G112" s="21">
        <v>227432</v>
      </c>
      <c r="H112" s="21">
        <v>235713</v>
      </c>
    </row>
    <row r="114" spans="1:3" ht="14.25">
      <c r="A114" s="16" t="s">
        <v>36</v>
      </c>
      <c r="B114" s="2"/>
      <c r="C114" s="2"/>
    </row>
  </sheetData>
  <sheetProtection/>
  <mergeCells count="2">
    <mergeCell ref="B3:G5"/>
    <mergeCell ref="B68:H70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
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8"/>
  <sheetViews>
    <sheetView view="pageLayout" workbookViewId="0" topLeftCell="A22">
      <selection activeCell="D36" sqref="D36"/>
    </sheetView>
  </sheetViews>
  <sheetFormatPr defaultColWidth="11.421875" defaultRowHeight="12.75"/>
  <cols>
    <col min="1" max="1" width="48.140625" style="0" customWidth="1"/>
  </cols>
  <sheetData>
    <row r="3" spans="2:6" ht="12.75">
      <c r="B3" s="28" t="s">
        <v>38</v>
      </c>
      <c r="C3" s="29"/>
      <c r="D3" s="29"/>
      <c r="E3" s="29"/>
      <c r="F3" s="30"/>
    </row>
    <row r="4" spans="2:6" ht="12.75">
      <c r="B4" s="31"/>
      <c r="C4" s="32"/>
      <c r="D4" s="32"/>
      <c r="E4" s="32"/>
      <c r="F4" s="33"/>
    </row>
    <row r="5" spans="2:6" ht="12.75">
      <c r="B5" s="34"/>
      <c r="C5" s="35"/>
      <c r="D5" s="35"/>
      <c r="E5" s="35"/>
      <c r="F5" s="36"/>
    </row>
    <row r="6" spans="2:6" ht="12.75" customHeight="1">
      <c r="B6" s="17">
        <v>2012</v>
      </c>
      <c r="C6" s="17">
        <v>2013</v>
      </c>
      <c r="D6" s="17">
        <v>2014</v>
      </c>
      <c r="E6" s="17">
        <v>2015</v>
      </c>
      <c r="F6" s="17">
        <v>2016</v>
      </c>
    </row>
    <row r="7" spans="1:6" ht="12.75">
      <c r="A7" s="5" t="s">
        <v>1</v>
      </c>
      <c r="B7" s="18">
        <v>601222</v>
      </c>
      <c r="C7" s="18">
        <v>575278</v>
      </c>
      <c r="D7" s="18">
        <v>508160</v>
      </c>
      <c r="E7" s="18">
        <v>371201</v>
      </c>
      <c r="F7" s="18">
        <v>281736</v>
      </c>
    </row>
    <row r="8" spans="1:6" ht="12.75">
      <c r="A8" s="5" t="s">
        <v>2</v>
      </c>
      <c r="B8" s="19">
        <v>271711</v>
      </c>
      <c r="C8" s="19">
        <v>200109</v>
      </c>
      <c r="D8" s="19">
        <v>160081</v>
      </c>
      <c r="E8" s="19">
        <v>80752</v>
      </c>
      <c r="F8" s="19">
        <v>28408</v>
      </c>
    </row>
    <row r="9" spans="1:6" ht="12.75">
      <c r="A9" s="6" t="s">
        <v>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</row>
    <row r="10" spans="1:6" ht="15">
      <c r="A10" s="26" t="s">
        <v>4</v>
      </c>
      <c r="B10" s="21">
        <f>B7-B8-B9</f>
        <v>329511</v>
      </c>
      <c r="C10" s="21">
        <f>C7-C8-C9</f>
        <v>375169</v>
      </c>
      <c r="D10" s="21">
        <f>D7-D8-D9</f>
        <v>348079</v>
      </c>
      <c r="E10" s="21">
        <f>E7-E8-E9</f>
        <v>290449</v>
      </c>
      <c r="F10" s="21">
        <f>F7-F8-F9</f>
        <v>253328</v>
      </c>
    </row>
    <row r="11" spans="1:6" ht="12.75">
      <c r="A11" s="5" t="s">
        <v>5</v>
      </c>
      <c r="B11" s="19">
        <v>10337</v>
      </c>
      <c r="C11" s="19">
        <v>15656</v>
      </c>
      <c r="D11" s="19">
        <v>16575</v>
      </c>
      <c r="E11" s="19">
        <v>22780</v>
      </c>
      <c r="F11" s="19">
        <v>14827</v>
      </c>
    </row>
    <row r="12" spans="1:6" ht="12.75">
      <c r="A12" s="5" t="s">
        <v>6</v>
      </c>
      <c r="B12" s="19">
        <v>95422</v>
      </c>
      <c r="C12" s="19">
        <v>105327</v>
      </c>
      <c r="D12" s="19">
        <v>102758</v>
      </c>
      <c r="E12" s="19">
        <v>95174</v>
      </c>
      <c r="F12" s="19">
        <v>93254</v>
      </c>
    </row>
    <row r="13" spans="1:6" ht="12.75">
      <c r="A13" s="5" t="s">
        <v>7</v>
      </c>
      <c r="B13" s="19">
        <v>7816</v>
      </c>
      <c r="C13" s="19">
        <v>8904</v>
      </c>
      <c r="D13" s="19">
        <v>6606</v>
      </c>
      <c r="E13" s="19">
        <v>4870</v>
      </c>
      <c r="F13" s="19">
        <v>5473</v>
      </c>
    </row>
    <row r="14" spans="1:6" ht="12.75">
      <c r="A14" s="5" t="s">
        <v>8</v>
      </c>
      <c r="B14" s="19">
        <v>5508</v>
      </c>
      <c r="C14" s="19">
        <v>15940</v>
      </c>
      <c r="D14" s="19">
        <v>13929</v>
      </c>
      <c r="E14" s="19">
        <v>13122</v>
      </c>
      <c r="F14" s="19">
        <v>12602</v>
      </c>
    </row>
    <row r="15" spans="1:6" ht="12.75">
      <c r="A15" s="12" t="s">
        <v>9</v>
      </c>
      <c r="B15" s="14">
        <v>861</v>
      </c>
      <c r="C15" s="14">
        <v>2636</v>
      </c>
      <c r="D15" s="14">
        <v>2496</v>
      </c>
      <c r="E15" s="14">
        <v>739</v>
      </c>
      <c r="F15" s="14">
        <v>1801</v>
      </c>
    </row>
    <row r="16" spans="1:6" ht="25.5">
      <c r="A16" s="7" t="s">
        <v>10</v>
      </c>
      <c r="B16" s="15">
        <v>-826</v>
      </c>
      <c r="C16" s="15">
        <v>390</v>
      </c>
      <c r="D16" s="15">
        <v>0</v>
      </c>
      <c r="E16" s="15">
        <v>0</v>
      </c>
      <c r="F16" s="15">
        <v>0</v>
      </c>
    </row>
    <row r="17" spans="1:6" ht="25.5">
      <c r="A17" s="7" t="s">
        <v>11</v>
      </c>
      <c r="B17" s="14">
        <v>6882</v>
      </c>
      <c r="C17" s="14">
        <v>14077</v>
      </c>
      <c r="D17" s="14">
        <v>10462</v>
      </c>
      <c r="E17" s="14">
        <v>13186</v>
      </c>
      <c r="F17" s="14">
        <v>10604</v>
      </c>
    </row>
    <row r="18" spans="1:6" ht="12.75">
      <c r="A18" s="13" t="s">
        <v>12</v>
      </c>
      <c r="B18" s="22">
        <v>-1409</v>
      </c>
      <c r="C18" s="22">
        <v>-1163</v>
      </c>
      <c r="D18" s="22">
        <v>971</v>
      </c>
      <c r="E18" s="22">
        <v>-803</v>
      </c>
      <c r="F18" s="22">
        <v>197</v>
      </c>
    </row>
    <row r="19" spans="1:6" ht="12.75">
      <c r="A19" s="5" t="s">
        <v>13</v>
      </c>
      <c r="B19" s="19">
        <v>477</v>
      </c>
      <c r="C19" s="19">
        <v>665</v>
      </c>
      <c r="D19" s="19">
        <v>987</v>
      </c>
      <c r="E19" s="19">
        <v>993</v>
      </c>
      <c r="F19" s="19">
        <v>1030</v>
      </c>
    </row>
    <row r="20" spans="1:6" ht="12.75">
      <c r="A20" s="5" t="s">
        <v>14</v>
      </c>
      <c r="B20" s="19">
        <v>15680</v>
      </c>
      <c r="C20" s="19">
        <v>22376</v>
      </c>
      <c r="D20" s="19">
        <v>23245</v>
      </c>
      <c r="E20" s="19">
        <v>31468</v>
      </c>
      <c r="F20" s="19">
        <v>35074</v>
      </c>
    </row>
    <row r="21" spans="1:6" ht="12.75">
      <c r="A21" s="5" t="s">
        <v>15</v>
      </c>
      <c r="B21" s="19">
        <v>30557</v>
      </c>
      <c r="C21" s="19">
        <v>45424</v>
      </c>
      <c r="D21" s="19">
        <v>32211</v>
      </c>
      <c r="E21" s="19">
        <v>27071</v>
      </c>
      <c r="F21" s="19">
        <v>33441</v>
      </c>
    </row>
    <row r="22" spans="1:6" ht="15">
      <c r="A22" s="26" t="s">
        <v>16</v>
      </c>
      <c r="B22" s="21">
        <f>B10+B11+B12-B13+B14+B19+B20-B21</f>
        <v>418562</v>
      </c>
      <c r="C22" s="21">
        <f>C10+C11+C12-C13+C14+C19+C20-C21</f>
        <v>480805</v>
      </c>
      <c r="D22" s="21">
        <f>D10+D11+D12-D13+D14+D19+D20-D21</f>
        <v>466756</v>
      </c>
      <c r="E22" s="21">
        <f>E10+E11+E12-E13+E14+E19+E20-E21</f>
        <v>422045</v>
      </c>
      <c r="F22" s="21">
        <f>F10+F11+F12-F13+F14+F19+F20-F21</f>
        <v>371201</v>
      </c>
    </row>
    <row r="23" spans="1:6" ht="12.75">
      <c r="A23" s="5" t="s">
        <v>17</v>
      </c>
      <c r="B23" s="18">
        <f>SUM(B24:B25)</f>
        <v>166287</v>
      </c>
      <c r="C23" s="18">
        <v>202804</v>
      </c>
      <c r="D23" s="18">
        <v>203870</v>
      </c>
      <c r="E23" s="18">
        <v>196194</v>
      </c>
      <c r="F23" s="18">
        <v>191020</v>
      </c>
    </row>
    <row r="24" spans="1:6" ht="12.75">
      <c r="A24" s="8" t="s">
        <v>18</v>
      </c>
      <c r="B24" s="19">
        <v>105518</v>
      </c>
      <c r="C24" s="19">
        <v>130836</v>
      </c>
      <c r="D24" s="19">
        <v>127181</v>
      </c>
      <c r="E24" s="19">
        <v>121998</v>
      </c>
      <c r="F24" s="19">
        <v>119462</v>
      </c>
    </row>
    <row r="25" spans="1:6" ht="12.75">
      <c r="A25" s="7" t="s">
        <v>19</v>
      </c>
      <c r="B25" s="19">
        <v>60769</v>
      </c>
      <c r="C25" s="19">
        <v>71968</v>
      </c>
      <c r="D25" s="19">
        <v>76689</v>
      </c>
      <c r="E25" s="19">
        <v>74196</v>
      </c>
      <c r="F25" s="19">
        <v>71558</v>
      </c>
    </row>
    <row r="26" spans="1:6" ht="12.75">
      <c r="A26" s="5" t="s">
        <v>20</v>
      </c>
      <c r="B26" s="19">
        <v>17574</v>
      </c>
      <c r="C26" s="19">
        <v>19660</v>
      </c>
      <c r="D26" s="19">
        <v>19407</v>
      </c>
      <c r="E26" s="19">
        <v>19192</v>
      </c>
      <c r="F26" s="19">
        <v>18950</v>
      </c>
    </row>
    <row r="27" spans="1:6" ht="12.75">
      <c r="A27" s="9" t="s">
        <v>21</v>
      </c>
      <c r="B27" s="19">
        <v>37218</v>
      </c>
      <c r="C27" s="19">
        <v>76254</v>
      </c>
      <c r="D27" s="19">
        <v>80653</v>
      </c>
      <c r="E27" s="19">
        <v>32256</v>
      </c>
      <c r="F27" s="19">
        <v>25459</v>
      </c>
    </row>
    <row r="28" spans="1:6" ht="12.75">
      <c r="A28" s="9" t="s">
        <v>22</v>
      </c>
      <c r="B28" s="19">
        <f>SUM(B29:B30)</f>
        <v>704202</v>
      </c>
      <c r="C28" s="19">
        <v>49239</v>
      </c>
      <c r="D28" s="19">
        <v>30327</v>
      </c>
      <c r="E28" s="19">
        <v>39111</v>
      </c>
      <c r="F28" s="19">
        <v>-25975</v>
      </c>
    </row>
    <row r="29" spans="1:6" ht="12.75">
      <c r="A29" s="8" t="s">
        <v>23</v>
      </c>
      <c r="B29" s="19">
        <v>564848</v>
      </c>
      <c r="C29" s="19">
        <v>36530</v>
      </c>
      <c r="D29" s="19">
        <v>32194</v>
      </c>
      <c r="E29" s="19">
        <v>2346</v>
      </c>
      <c r="F29" s="19">
        <v>-28724</v>
      </c>
    </row>
    <row r="30" spans="1:6" ht="25.5">
      <c r="A30" s="13" t="s">
        <v>11</v>
      </c>
      <c r="B30" s="23">
        <v>139354</v>
      </c>
      <c r="C30" s="23">
        <v>12709</v>
      </c>
      <c r="D30" s="23">
        <v>-1867</v>
      </c>
      <c r="E30" s="23">
        <v>36765</v>
      </c>
      <c r="F30" s="23">
        <v>2749</v>
      </c>
    </row>
    <row r="36" ht="12.75">
      <c r="D36" s="27" t="s">
        <v>37</v>
      </c>
    </row>
    <row r="37" spans="1:6" ht="13.5" customHeight="1">
      <c r="A37" s="25" t="s">
        <v>24</v>
      </c>
      <c r="B37" s="21">
        <f>B22-B23-B26-B27-B28</f>
        <v>-506719</v>
      </c>
      <c r="C37" s="21">
        <f>C22-C23-C26-C27-C28</f>
        <v>132848</v>
      </c>
      <c r="D37" s="21">
        <f>D22-D23-D26-D27-D28</f>
        <v>132499</v>
      </c>
      <c r="E37" s="21">
        <f>E22-E23-E26-E27-E28</f>
        <v>135292</v>
      </c>
      <c r="F37" s="21">
        <f>F14-F15-F18-F19-F20</f>
        <v>-25500</v>
      </c>
    </row>
    <row r="38" spans="1:6" ht="12.75">
      <c r="A38" s="9" t="s">
        <v>25</v>
      </c>
      <c r="B38" s="18">
        <v>41227</v>
      </c>
      <c r="C38" s="18">
        <v>18125</v>
      </c>
      <c r="D38" s="18">
        <v>11653</v>
      </c>
      <c r="E38" s="18">
        <v>25706</v>
      </c>
      <c r="F38" s="18">
        <v>2736</v>
      </c>
    </row>
    <row r="39" spans="1:6" ht="25.5">
      <c r="A39" s="9" t="s">
        <v>26</v>
      </c>
      <c r="B39" s="22">
        <v>118</v>
      </c>
      <c r="C39" s="22">
        <v>-187</v>
      </c>
      <c r="D39" s="22">
        <v>2965</v>
      </c>
      <c r="E39" s="22">
        <v>88</v>
      </c>
      <c r="F39" s="22">
        <v>-442</v>
      </c>
    </row>
    <row r="40" spans="1:6" ht="12.75">
      <c r="A40" s="9" t="s">
        <v>27</v>
      </c>
      <c r="B40" s="22" t="s">
        <v>0</v>
      </c>
      <c r="C40" s="22" t="s">
        <v>0</v>
      </c>
      <c r="D40" s="22" t="s">
        <v>0</v>
      </c>
      <c r="E40" s="22" t="s">
        <v>0</v>
      </c>
      <c r="F40" s="22" t="s">
        <v>0</v>
      </c>
    </row>
    <row r="41" spans="1:6" ht="25.5">
      <c r="A41" s="9" t="s">
        <v>28</v>
      </c>
      <c r="B41" s="23">
        <v>-199073</v>
      </c>
      <c r="C41" s="23">
        <v>-8129</v>
      </c>
      <c r="D41" s="23">
        <v>-13222</v>
      </c>
      <c r="E41" s="23">
        <v>588</v>
      </c>
      <c r="F41" s="23">
        <v>-41758</v>
      </c>
    </row>
    <row r="42" spans="1:6" ht="15">
      <c r="A42" s="24" t="s">
        <v>29</v>
      </c>
      <c r="B42" s="21">
        <f>B37-B38+B39+B41</f>
        <v>-746901</v>
      </c>
      <c r="C42" s="21">
        <f>C37-C38+C39+C41</f>
        <v>106407</v>
      </c>
      <c r="D42" s="21">
        <f>D37-D38+D39+D41</f>
        <v>110589</v>
      </c>
      <c r="E42" s="21">
        <f>E37-E38+E39+E41</f>
        <v>110262</v>
      </c>
      <c r="F42" s="21">
        <f>F37-F38+F39+F41</f>
        <v>-70436</v>
      </c>
    </row>
    <row r="43" spans="1:6" ht="12.75">
      <c r="A43" s="9" t="s">
        <v>30</v>
      </c>
      <c r="B43" s="19">
        <v>-218316</v>
      </c>
      <c r="C43" s="19">
        <v>9363</v>
      </c>
      <c r="D43" s="19">
        <v>7796</v>
      </c>
      <c r="E43" s="19">
        <v>5143</v>
      </c>
      <c r="F43" s="19">
        <v>9779</v>
      </c>
    </row>
    <row r="44" spans="1:6" ht="12.75">
      <c r="A44" s="9" t="s">
        <v>31</v>
      </c>
      <c r="B44" s="19">
        <v>0</v>
      </c>
      <c r="C44" s="19">
        <v>6655</v>
      </c>
      <c r="D44" s="19">
        <v>7172</v>
      </c>
      <c r="E44" s="19">
        <v>7538</v>
      </c>
      <c r="F44" s="19">
        <v>7833</v>
      </c>
    </row>
    <row r="45" spans="1:6" ht="30">
      <c r="A45" s="24" t="s">
        <v>32</v>
      </c>
      <c r="B45" s="21">
        <f>B42-B43-B44</f>
        <v>-528585</v>
      </c>
      <c r="C45" s="21">
        <f>C42-C43-C44</f>
        <v>90389</v>
      </c>
      <c r="D45" s="21">
        <f>D42-D43-D44</f>
        <v>95621</v>
      </c>
      <c r="E45" s="21">
        <f>E42-E43-E44</f>
        <v>97581</v>
      </c>
      <c r="F45" s="21">
        <f>F42-F43-F44</f>
        <v>-88048</v>
      </c>
    </row>
    <row r="46" spans="1:6" ht="12.75">
      <c r="A46" s="10" t="s">
        <v>33</v>
      </c>
      <c r="B46" s="22" t="s">
        <v>0</v>
      </c>
      <c r="C46" s="22" t="s">
        <v>0</v>
      </c>
      <c r="D46" s="22" t="s">
        <v>0</v>
      </c>
      <c r="E46" s="22" t="s">
        <v>0</v>
      </c>
      <c r="F46" s="22" t="s">
        <v>0</v>
      </c>
    </row>
    <row r="47" spans="1:6" ht="15">
      <c r="A47" s="24" t="s">
        <v>34</v>
      </c>
      <c r="B47" s="21">
        <v>-528585</v>
      </c>
      <c r="C47" s="21">
        <v>90389</v>
      </c>
      <c r="D47" s="21">
        <f>D45</f>
        <v>95621</v>
      </c>
      <c r="E47" s="21">
        <v>97581</v>
      </c>
      <c r="F47" s="21">
        <v>99199</v>
      </c>
    </row>
    <row r="48" spans="1:6" ht="15">
      <c r="A48" s="24" t="s">
        <v>35</v>
      </c>
      <c r="B48" s="21">
        <f>B42+B24</f>
        <v>-641383</v>
      </c>
      <c r="C48" s="21">
        <f>C42+C24</f>
        <v>237243</v>
      </c>
      <c r="D48" s="21">
        <f>D42+D24</f>
        <v>237770</v>
      </c>
      <c r="E48" s="21">
        <f>E42+E24</f>
        <v>232260</v>
      </c>
      <c r="F48" s="21">
        <f>F42+F16</f>
        <v>-70436</v>
      </c>
    </row>
  </sheetData>
  <sheetProtection/>
  <mergeCells count="1">
    <mergeCell ref="B3:F5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&amp;L&amp;G&amp;C&amp;"Arial,Negrita Cursiva"GIZARTE EKONOMIAKO EUSKAL BEHATOKIA-OBSERVATORIO VASCO DE ECONOMÍA SOCIAL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Usuario</cp:lastModifiedBy>
  <cp:lastPrinted>2012-12-18T12:30:36Z</cp:lastPrinted>
  <dcterms:created xsi:type="dcterms:W3CDTF">2009-05-29T11:23:08Z</dcterms:created>
  <dcterms:modified xsi:type="dcterms:W3CDTF">2020-07-16T09:29:35Z</dcterms:modified>
  <cp:category/>
  <cp:version/>
  <cp:contentType/>
  <cp:contentStatus/>
</cp:coreProperties>
</file>