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<sst xmlns="http://schemas.openxmlformats.org/spreadsheetml/2006/main" count="84" uniqueCount="34">
  <si>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Sarrera Finantzarioak</t>
  </si>
  <si>
    <t>Gastu Finantzarioak</t>
  </si>
  <si>
    <t>Zenbatekoak milaka eurotan adierazita</t>
  </si>
  <si>
    <t>Iturria: Geuk egina. Oinarri Elkarrekiko Berme-Elkarteko 2008ko Urteko Txostena</t>
  </si>
  <si>
    <t>-</t>
  </si>
  <si>
    <t>Zerga Aurreko Emaitza</t>
  </si>
  <si>
    <t>Finantza Emaitza</t>
  </si>
  <si>
    <t>Ekitaldiko Emaitza</t>
  </si>
  <si>
    <t>A) Abal eta bermegatiko sarrerak</t>
  </si>
  <si>
    <t>B) Zerbitzu prestaziogatiko sarrerak</t>
  </si>
  <si>
    <t>Ustiapen Emaitza</t>
  </si>
  <si>
    <t>Beste Ustiapen sarrerak</t>
  </si>
  <si>
    <t>Pertsonal Gastua</t>
  </si>
  <si>
    <t>Beste Ustaipen gastuak</t>
  </si>
  <si>
    <t>C) Hornidurak</t>
  </si>
  <si>
    <t>A) Soldatak eta antzekoak</t>
  </si>
  <si>
    <t>Abal eta bermeen hornidura zuzkidura (garbia)</t>
  </si>
  <si>
    <t>Bazkide zalantzakorren narriduragatiko balio zuzenketa (garbia)</t>
  </si>
  <si>
    <t>Ganbio diferentziak</t>
  </si>
  <si>
    <t>Finantza tresnen arrazoizko balio aldakuntza</t>
  </si>
  <si>
    <t>Finantza tresnen narriaduragatiko balio zuzenketa</t>
  </si>
  <si>
    <t>Etekinen gaineko zerga</t>
  </si>
  <si>
    <t>Finantza trenak besterenganatzeagatiko emaitzak</t>
  </si>
  <si>
    <t>A) Ondore tresnen partaidetzetan</t>
  </si>
  <si>
    <t>B) Balore negoziagarrietan eta beste finantza tresnetan</t>
  </si>
  <si>
    <t>Ibilgetuen beterenganetzeagatiko narriadura eta emaitza</t>
  </si>
  <si>
    <t>Ibilgetuen amortizazioa</t>
  </si>
  <si>
    <t>Eragiketa multzoaren estaldurarako H.T.F. zuzkidura</t>
  </si>
  <si>
    <t>Hornidura Teknikoen Fondoa. Erabilitako hirugarrenen ekarpenak</t>
  </si>
  <si>
    <t>Negozio zifraren zenbateko garbia</t>
  </si>
  <si>
    <t>B) Gizarte-kargak</t>
  </si>
  <si>
    <t>BEG</t>
  </si>
  <si>
    <t>Aktibo ez korronteen salmenten narriadura eta emaitza (garbia)</t>
  </si>
  <si>
    <t xml:space="preserve">Gizarte Ekonomiako enpresen Elkarrekiko Berme Elkarteen Galdu-Irabazi kontua. 2008-2015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</si>
</sst>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wrapText="1"/>
    </xf>
    <xf numFmtId="0" fontId="44" fillId="0" borderId="15" xfId="0" applyFont="1" applyBorder="1" applyAlignment="1">
      <alignment wrapText="1"/>
    </xf>
    <xf numFmtId="3" fontId="44" fillId="0" borderId="15" xfId="0" applyNumberFormat="1" applyFont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43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view="pageLayout" workbookViewId="0" topLeftCell="A1">
      <selection activeCell="A3" sqref="A3"/>
    </sheetView>
  </sheetViews>
  <sheetFormatPr defaultColWidth="11.28125" defaultRowHeight="12.75"/>
  <cols>
    <col min="1" max="1" width="35.00390625" style="0" customWidth="1"/>
    <col min="2" max="5" width="5.7109375" style="0" customWidth="1"/>
    <col min="6" max="6" width="6.7109375" style="0" customWidth="1"/>
    <col min="7" max="7" width="6.28125" style="0" customWidth="1"/>
    <col min="8" max="8" width="6.8515625" style="0" customWidth="1"/>
    <col min="9" max="9" width="5.7109375" style="0" customWidth="1"/>
  </cols>
  <sheetData>
    <row r="2" spans="1:9" s="1" customFormat="1" ht="15" customHeight="1">
      <c r="A2"/>
      <c r="B2" s="27" t="s">
        <v>33</v>
      </c>
      <c r="C2" s="28"/>
      <c r="D2" s="28"/>
      <c r="E2" s="28"/>
      <c r="F2" s="28"/>
      <c r="G2" s="28"/>
      <c r="H2" s="28"/>
      <c r="I2" s="29"/>
    </row>
    <row r="3" spans="1:9" s="1" customFormat="1" ht="21.75" customHeight="1">
      <c r="A3"/>
      <c r="B3" s="30"/>
      <c r="C3" s="31"/>
      <c r="D3" s="31"/>
      <c r="E3" s="31"/>
      <c r="F3" s="31"/>
      <c r="G3" s="31"/>
      <c r="H3" s="31"/>
      <c r="I3" s="32"/>
    </row>
    <row r="4" spans="2:9" ht="12.75">
      <c r="B4" s="33"/>
      <c r="C4" s="26"/>
      <c r="D4" s="26"/>
      <c r="E4" s="26"/>
      <c r="F4" s="26"/>
      <c r="G4" s="26"/>
      <c r="H4" s="26"/>
      <c r="I4" s="34"/>
    </row>
    <row r="5" spans="1:9" ht="12.75">
      <c r="A5" s="3"/>
      <c r="B5" s="54">
        <v>2008</v>
      </c>
      <c r="C5" s="54">
        <v>2009</v>
      </c>
      <c r="D5" s="54">
        <v>2010</v>
      </c>
      <c r="E5" s="54">
        <v>2011</v>
      </c>
      <c r="F5" s="54">
        <v>2012</v>
      </c>
      <c r="G5" s="54">
        <v>2013</v>
      </c>
      <c r="H5" s="54">
        <v>2014</v>
      </c>
      <c r="I5" s="55">
        <v>2015</v>
      </c>
    </row>
    <row r="6" spans="1:9" s="4" customFormat="1" ht="12.75">
      <c r="A6" s="39" t="s">
        <v>29</v>
      </c>
      <c r="B6" s="40">
        <v>807</v>
      </c>
      <c r="C6" s="40">
        <v>1478</v>
      </c>
      <c r="D6" s="40">
        <v>1656</v>
      </c>
      <c r="E6" s="40">
        <v>1476</v>
      </c>
      <c r="F6" s="40">
        <v>1487</v>
      </c>
      <c r="G6" s="40">
        <v>1553</v>
      </c>
      <c r="H6" s="40">
        <v>1587</v>
      </c>
      <c r="I6" s="41">
        <v>1645</v>
      </c>
    </row>
    <row r="7" spans="1:9" s="7" customFormat="1" ht="12.75">
      <c r="A7" s="5" t="s">
        <v>8</v>
      </c>
      <c r="B7" s="6">
        <v>807</v>
      </c>
      <c r="C7" s="6">
        <v>1478</v>
      </c>
      <c r="D7" s="6">
        <v>1656</v>
      </c>
      <c r="E7" s="6">
        <v>1476</v>
      </c>
      <c r="F7" s="6">
        <v>1487</v>
      </c>
      <c r="G7" s="6">
        <v>1553</v>
      </c>
      <c r="H7" s="6">
        <v>1587</v>
      </c>
      <c r="I7" s="23">
        <v>1645</v>
      </c>
    </row>
    <row r="8" spans="1:9" s="7" customFormat="1" ht="12.75">
      <c r="A8" s="8" t="s">
        <v>9</v>
      </c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23" t="s">
        <v>4</v>
      </c>
    </row>
    <row r="9" spans="1:9" s="10" customFormat="1" ht="12.75">
      <c r="A9" s="42" t="s">
        <v>11</v>
      </c>
      <c r="B9" s="41">
        <v>45</v>
      </c>
      <c r="C9" s="41" t="s">
        <v>4</v>
      </c>
      <c r="D9" s="41">
        <v>2</v>
      </c>
      <c r="E9" s="41">
        <v>21</v>
      </c>
      <c r="F9" s="41">
        <v>1</v>
      </c>
      <c r="G9" s="41">
        <v>1</v>
      </c>
      <c r="H9" s="41">
        <v>6</v>
      </c>
      <c r="I9" s="41">
        <v>23</v>
      </c>
    </row>
    <row r="10" spans="1:9" s="4" customFormat="1" ht="12.75">
      <c r="A10" s="39" t="s">
        <v>12</v>
      </c>
      <c r="B10" s="40">
        <v>-556</v>
      </c>
      <c r="C10" s="40">
        <v>-741</v>
      </c>
      <c r="D10" s="40">
        <v>-819</v>
      </c>
      <c r="E10" s="40">
        <v>-876</v>
      </c>
      <c r="F10" s="40">
        <v>-929</v>
      </c>
      <c r="G10" s="40">
        <v>-904</v>
      </c>
      <c r="H10" s="40">
        <v>-897</v>
      </c>
      <c r="I10" s="41">
        <f>I11+I12</f>
        <v>-930</v>
      </c>
    </row>
    <row r="11" spans="1:9" s="7" customFormat="1" ht="12.75">
      <c r="A11" s="11" t="s">
        <v>15</v>
      </c>
      <c r="B11" s="6">
        <v>-438</v>
      </c>
      <c r="C11" s="6">
        <v>-573</v>
      </c>
      <c r="D11" s="6">
        <v>-625</v>
      </c>
      <c r="E11" s="6">
        <v>-667</v>
      </c>
      <c r="F11" s="6">
        <v>-706</v>
      </c>
      <c r="G11" s="6">
        <v>-708</v>
      </c>
      <c r="H11" s="6">
        <v>-685</v>
      </c>
      <c r="I11" s="13">
        <v>-717</v>
      </c>
    </row>
    <row r="12" spans="1:9" s="7" customFormat="1" ht="12.75">
      <c r="A12" s="12" t="s">
        <v>30</v>
      </c>
      <c r="B12" s="13">
        <v>-118</v>
      </c>
      <c r="C12" s="13">
        <v>-168</v>
      </c>
      <c r="D12" s="13">
        <v>-194</v>
      </c>
      <c r="E12" s="13">
        <v>-209</v>
      </c>
      <c r="F12" s="13">
        <v>-223</v>
      </c>
      <c r="G12" s="13">
        <v>-196</v>
      </c>
      <c r="H12" s="13">
        <v>-212</v>
      </c>
      <c r="I12" s="13">
        <v>-213</v>
      </c>
    </row>
    <row r="13" spans="1:9" s="7" customFormat="1" ht="12.75">
      <c r="A13" s="14" t="s">
        <v>14</v>
      </c>
      <c r="B13" s="9" t="s">
        <v>4</v>
      </c>
      <c r="C13" s="9"/>
      <c r="D13" s="9"/>
      <c r="E13" s="9" t="s">
        <v>4</v>
      </c>
      <c r="F13" s="9" t="s">
        <v>4</v>
      </c>
      <c r="G13" s="9" t="s">
        <v>4</v>
      </c>
      <c r="H13" s="9" t="s">
        <v>4</v>
      </c>
      <c r="I13" s="23" t="s">
        <v>4</v>
      </c>
    </row>
    <row r="14" spans="1:9" s="4" customFormat="1" ht="12.75">
      <c r="A14" s="43" t="s">
        <v>13</v>
      </c>
      <c r="B14" s="40">
        <v>-467</v>
      </c>
      <c r="C14" s="40">
        <v>-575</v>
      </c>
      <c r="D14" s="40">
        <v>-610</v>
      </c>
      <c r="E14" s="40">
        <v>-697</v>
      </c>
      <c r="F14" s="40">
        <v>-679</v>
      </c>
      <c r="G14" s="40">
        <v>-552</v>
      </c>
      <c r="H14" s="40">
        <v>-538</v>
      </c>
      <c r="I14" s="44">
        <v>-583</v>
      </c>
    </row>
    <row r="15" spans="1:9" s="4" customFormat="1" ht="25.5">
      <c r="A15" s="45" t="s">
        <v>16</v>
      </c>
      <c r="B15" s="46">
        <v>-361</v>
      </c>
      <c r="C15" s="46">
        <v>-934</v>
      </c>
      <c r="D15" s="46">
        <v>-569</v>
      </c>
      <c r="E15" s="46">
        <v>-578</v>
      </c>
      <c r="F15" s="46">
        <v>-849</v>
      </c>
      <c r="G15" s="46">
        <v>-829</v>
      </c>
      <c r="H15" s="46">
        <v>-447</v>
      </c>
      <c r="I15" s="25">
        <v>-69</v>
      </c>
    </row>
    <row r="16" spans="1:9" s="4" customFormat="1" ht="25.5">
      <c r="A16" s="45" t="s">
        <v>17</v>
      </c>
      <c r="B16" s="47">
        <v>-173</v>
      </c>
      <c r="C16" s="47">
        <v>-371</v>
      </c>
      <c r="D16" s="47">
        <v>-394</v>
      </c>
      <c r="E16" s="47">
        <v>-885</v>
      </c>
      <c r="F16" s="47">
        <v>-400</v>
      </c>
      <c r="G16" s="47">
        <v>-1377</v>
      </c>
      <c r="H16" s="47">
        <v>-1369</v>
      </c>
      <c r="I16" s="48">
        <v>-902</v>
      </c>
    </row>
    <row r="17" spans="1:9" s="4" customFormat="1" ht="25.5">
      <c r="A17" s="45" t="s">
        <v>27</v>
      </c>
      <c r="B17" s="47">
        <v>534</v>
      </c>
      <c r="C17" s="47">
        <v>617</v>
      </c>
      <c r="D17" s="47">
        <v>838</v>
      </c>
      <c r="E17" s="47">
        <v>148</v>
      </c>
      <c r="F17" s="47">
        <v>23</v>
      </c>
      <c r="G17" s="47">
        <v>74</v>
      </c>
      <c r="H17" s="47">
        <v>22</v>
      </c>
      <c r="I17" s="25">
        <v>125</v>
      </c>
    </row>
    <row r="18" spans="1:9" s="4" customFormat="1" ht="25.5">
      <c r="A18" s="45" t="s">
        <v>28</v>
      </c>
      <c r="B18" s="47" t="s">
        <v>4</v>
      </c>
      <c r="C18" s="47">
        <v>689</v>
      </c>
      <c r="D18" s="47">
        <v>399</v>
      </c>
      <c r="E18" s="47">
        <v>595</v>
      </c>
      <c r="F18" s="47">
        <v>1293</v>
      </c>
      <c r="G18" s="47">
        <v>2735</v>
      </c>
      <c r="H18" s="47">
        <v>1197</v>
      </c>
      <c r="I18" s="48">
        <v>477</v>
      </c>
    </row>
    <row r="19" spans="1:9" s="4" customFormat="1" ht="12.75">
      <c r="A19" s="45" t="s">
        <v>26</v>
      </c>
      <c r="B19" s="47">
        <v>-39</v>
      </c>
      <c r="C19" s="47">
        <v>-40</v>
      </c>
      <c r="D19" s="47">
        <v>-48</v>
      </c>
      <c r="E19" s="47">
        <v>-56</v>
      </c>
      <c r="F19" s="47">
        <v>-54</v>
      </c>
      <c r="G19" s="47">
        <v>-15</v>
      </c>
      <c r="H19" s="47">
        <v>-45</v>
      </c>
      <c r="I19" s="25">
        <v>-51</v>
      </c>
    </row>
    <row r="20" spans="1:9" s="4" customFormat="1" ht="25.5">
      <c r="A20" s="45" t="s">
        <v>25</v>
      </c>
      <c r="B20" s="47" t="s">
        <v>4</v>
      </c>
      <c r="C20" s="47" t="s">
        <v>4</v>
      </c>
      <c r="D20" s="47" t="s">
        <v>4</v>
      </c>
      <c r="E20" s="47" t="s">
        <v>4</v>
      </c>
      <c r="F20" s="47" t="s">
        <v>4</v>
      </c>
      <c r="G20" s="47" t="s">
        <v>4</v>
      </c>
      <c r="H20" s="47" t="s">
        <v>4</v>
      </c>
      <c r="I20" s="24"/>
    </row>
    <row r="21" spans="1:9" s="15" customFormat="1" ht="25.5">
      <c r="A21" s="49" t="s">
        <v>32</v>
      </c>
      <c r="B21" s="50" t="s">
        <v>4</v>
      </c>
      <c r="C21" s="50" t="s">
        <v>4</v>
      </c>
      <c r="D21" s="50" t="s">
        <v>4</v>
      </c>
      <c r="E21" s="50" t="s">
        <v>4</v>
      </c>
      <c r="F21" s="50">
        <v>-19</v>
      </c>
      <c r="G21" s="50">
        <v>-46</v>
      </c>
      <c r="H21" s="50">
        <v>-53</v>
      </c>
      <c r="I21" s="51">
        <v>-124</v>
      </c>
    </row>
    <row r="22" spans="1:9" s="16" customFormat="1" ht="15">
      <c r="A22" s="35" t="s">
        <v>10</v>
      </c>
      <c r="B22" s="56">
        <f>SUM(B6,B9,B10,B14,B15,B16,B17,B18,B19,B20,B21,)</f>
        <v>-210</v>
      </c>
      <c r="C22" s="56">
        <f>SUM(C6,C9,C10,C14,C15,C16,C17,C18,C19,C20,C21,)</f>
        <v>123</v>
      </c>
      <c r="D22" s="56">
        <f>SUM(D6,D9,D10,D14,D15,D16,D17,D18,D19,D20,D21,)</f>
        <v>455</v>
      </c>
      <c r="E22" s="56">
        <f>SUM(E6,E9,E10,E14,E15,E16,E17,E18,E19,E20,E21,)</f>
        <v>-852</v>
      </c>
      <c r="F22" s="56">
        <f>SUM(F6,F9,F10,F14,F15,F16,F17,F18,F19,F20,F21,)</f>
        <v>-126</v>
      </c>
      <c r="G22" s="56">
        <v>640</v>
      </c>
      <c r="H22" s="56">
        <v>-537</v>
      </c>
      <c r="I22" s="36">
        <f>SUM(I6,I9,I10,I14,I15,I16,I17,I18,I19,I20,I21,)</f>
        <v>-389</v>
      </c>
    </row>
    <row r="23" spans="1:9" s="4" customFormat="1" ht="12.75">
      <c r="A23" s="39" t="s">
        <v>0</v>
      </c>
      <c r="B23" s="40">
        <v>792</v>
      </c>
      <c r="C23" s="40">
        <v>721</v>
      </c>
      <c r="D23" s="40">
        <v>778</v>
      </c>
      <c r="E23" s="40">
        <v>878</v>
      </c>
      <c r="F23" s="40">
        <v>891</v>
      </c>
      <c r="G23" s="40">
        <v>565</v>
      </c>
      <c r="H23" s="40">
        <v>551</v>
      </c>
      <c r="I23" s="44">
        <v>429</v>
      </c>
    </row>
    <row r="24" spans="1:9" s="7" customFormat="1" ht="12.75">
      <c r="A24" s="11" t="s">
        <v>23</v>
      </c>
      <c r="B24" s="6">
        <v>11</v>
      </c>
      <c r="C24" s="6">
        <v>6</v>
      </c>
      <c r="D24" s="6">
        <v>10</v>
      </c>
      <c r="E24" s="6" t="s">
        <v>4</v>
      </c>
      <c r="F24" s="6">
        <v>3</v>
      </c>
      <c r="G24" s="6">
        <v>7</v>
      </c>
      <c r="H24" s="6">
        <v>7</v>
      </c>
      <c r="I24" s="13">
        <v>28</v>
      </c>
    </row>
    <row r="25" spans="1:9" s="7" customFormat="1" ht="25.5">
      <c r="A25" s="14" t="s">
        <v>24</v>
      </c>
      <c r="B25" s="9">
        <v>781</v>
      </c>
      <c r="C25" s="9">
        <v>715</v>
      </c>
      <c r="D25" s="9">
        <v>768</v>
      </c>
      <c r="E25" s="9">
        <v>878</v>
      </c>
      <c r="F25" s="9">
        <v>888</v>
      </c>
      <c r="G25" s="9">
        <v>558</v>
      </c>
      <c r="H25" s="9">
        <v>544</v>
      </c>
      <c r="I25" s="13">
        <v>401</v>
      </c>
    </row>
    <row r="26" spans="1:9" s="4" customFormat="1" ht="12.75">
      <c r="A26" s="42" t="s">
        <v>1</v>
      </c>
      <c r="B26" s="41">
        <v>-8</v>
      </c>
      <c r="C26" s="41">
        <v>-11</v>
      </c>
      <c r="D26" s="41">
        <v>-3</v>
      </c>
      <c r="E26" s="41">
        <v>-1</v>
      </c>
      <c r="F26" s="41" t="s">
        <v>4</v>
      </c>
      <c r="G26" s="41" t="s">
        <v>4</v>
      </c>
      <c r="H26" s="41">
        <v>-1</v>
      </c>
      <c r="I26" s="41" t="s">
        <v>4</v>
      </c>
    </row>
    <row r="27" spans="1:9" s="4" customFormat="1" ht="25.5">
      <c r="A27" s="52" t="s">
        <v>19</v>
      </c>
      <c r="B27" s="50">
        <v>-76</v>
      </c>
      <c r="C27" s="50">
        <v>47</v>
      </c>
      <c r="D27" s="50">
        <v>-39</v>
      </c>
      <c r="E27" s="50">
        <v>-21</v>
      </c>
      <c r="F27" s="50">
        <v>4</v>
      </c>
      <c r="G27" s="50">
        <v>5</v>
      </c>
      <c r="H27" s="50">
        <v>6</v>
      </c>
      <c r="I27" s="25">
        <v>-83</v>
      </c>
    </row>
    <row r="28" spans="1:9" s="4" customFormat="1" ht="12.75">
      <c r="A28" s="52" t="s">
        <v>18</v>
      </c>
      <c r="B28" s="50" t="s">
        <v>4</v>
      </c>
      <c r="C28" s="50" t="s">
        <v>4</v>
      </c>
      <c r="D28" s="50" t="s">
        <v>4</v>
      </c>
      <c r="E28" s="50" t="s">
        <v>4</v>
      </c>
      <c r="F28" s="50" t="s">
        <v>4</v>
      </c>
      <c r="G28" s="50" t="s">
        <v>4</v>
      </c>
      <c r="H28" s="50" t="s">
        <v>4</v>
      </c>
      <c r="I28" s="50" t="s">
        <v>4</v>
      </c>
    </row>
    <row r="29" spans="1:9" s="4" customFormat="1" ht="25.5">
      <c r="A29" s="52" t="s">
        <v>20</v>
      </c>
      <c r="B29" s="50" t="s">
        <v>4</v>
      </c>
      <c r="C29" s="50" t="s">
        <v>4</v>
      </c>
      <c r="D29" s="50">
        <v>-274</v>
      </c>
      <c r="E29" s="50" t="s">
        <v>4</v>
      </c>
      <c r="F29" s="50">
        <v>-1398</v>
      </c>
      <c r="G29" s="50">
        <v>-1135</v>
      </c>
      <c r="H29" s="50" t="s">
        <v>4</v>
      </c>
      <c r="I29" s="50" t="s">
        <v>4</v>
      </c>
    </row>
    <row r="30" spans="1:9" s="17" customFormat="1" ht="26.25">
      <c r="A30" s="52" t="s">
        <v>22</v>
      </c>
      <c r="B30" s="50" t="s">
        <v>4</v>
      </c>
      <c r="C30" s="50" t="s">
        <v>4</v>
      </c>
      <c r="D30" s="50">
        <v>2</v>
      </c>
      <c r="E30" s="50">
        <v>-4</v>
      </c>
      <c r="F30" s="50">
        <v>78</v>
      </c>
      <c r="G30" s="50">
        <v>-75</v>
      </c>
      <c r="H30" s="50">
        <v>-19</v>
      </c>
      <c r="I30" s="53">
        <v>43</v>
      </c>
    </row>
    <row r="31" spans="1:9" s="4" customFormat="1" ht="15">
      <c r="A31" s="37" t="s">
        <v>6</v>
      </c>
      <c r="B31" s="36">
        <f>SUM(B23,B26,B27,B28,B29,B30)</f>
        <v>708</v>
      </c>
      <c r="C31" s="36">
        <f>SUM(C23,C26,C27,C28,C29,C30)</f>
        <v>757</v>
      </c>
      <c r="D31" s="36">
        <f>SUM(D23,D26,D27,D28,D29,D30)</f>
        <v>464</v>
      </c>
      <c r="E31" s="36">
        <f>SUM(E23,E26,E27,E28,E29,E30)</f>
        <v>852</v>
      </c>
      <c r="F31" s="36">
        <f>SUM(F23,F26,F27,F28,F29,F30)</f>
        <v>-425</v>
      </c>
      <c r="G31" s="36">
        <v>-640</v>
      </c>
      <c r="H31" s="36">
        <v>537</v>
      </c>
      <c r="I31" s="57">
        <f>SUM(I23,I26,I27,I28,I29,I30)</f>
        <v>389</v>
      </c>
    </row>
    <row r="32" spans="1:9" s="19" customFormat="1" ht="15">
      <c r="A32" s="18"/>
      <c r="B32" s="23"/>
      <c r="C32" s="23"/>
      <c r="D32" s="23"/>
      <c r="E32" s="23"/>
      <c r="F32" s="23"/>
      <c r="G32" s="23"/>
      <c r="H32" s="23"/>
      <c r="I32" s="25"/>
    </row>
    <row r="33" spans="1:9" s="4" customFormat="1" ht="15">
      <c r="A33" s="37" t="s">
        <v>5</v>
      </c>
      <c r="B33" s="36">
        <f>B22+B31</f>
        <v>498</v>
      </c>
      <c r="C33" s="36">
        <f>C22+C31</f>
        <v>880</v>
      </c>
      <c r="D33" s="36">
        <f>D22+D31</f>
        <v>919</v>
      </c>
      <c r="E33" s="36">
        <f>E22+E31</f>
        <v>0</v>
      </c>
      <c r="F33" s="36">
        <f>F22+F31</f>
        <v>-551</v>
      </c>
      <c r="G33" s="36">
        <v>0</v>
      </c>
      <c r="H33" s="36">
        <v>0</v>
      </c>
      <c r="I33" s="36">
        <f>I22+I31</f>
        <v>0</v>
      </c>
    </row>
    <row r="34" spans="1:9" s="7" customFormat="1" ht="12.75">
      <c r="A34" s="20" t="s">
        <v>21</v>
      </c>
      <c r="B34" s="13">
        <v>-23</v>
      </c>
      <c r="C34" s="13">
        <v>-21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25"/>
    </row>
    <row r="35" spans="1:9" s="16" customFormat="1" ht="15">
      <c r="A35" s="38" t="s">
        <v>7</v>
      </c>
      <c r="B35" s="36">
        <f>SUM(B33:B34)</f>
        <v>475</v>
      </c>
      <c r="C35" s="36">
        <f>SUM(C33:C34)</f>
        <v>859</v>
      </c>
      <c r="D35" s="36">
        <f>SUM(D33:D34)</f>
        <v>919</v>
      </c>
      <c r="E35" s="36">
        <f>SUM(E33:E34)</f>
        <v>0</v>
      </c>
      <c r="F35" s="36">
        <f>SUM(F33:F34)</f>
        <v>-551</v>
      </c>
      <c r="G35" s="36">
        <v>0</v>
      </c>
      <c r="H35" s="36">
        <v>0</v>
      </c>
      <c r="I35" s="36">
        <f>SUM(I33:I34)</f>
        <v>0</v>
      </c>
    </row>
    <row r="36" spans="1:9" s="16" customFormat="1" ht="15">
      <c r="A36" s="38" t="s">
        <v>31</v>
      </c>
      <c r="B36" s="36">
        <f>B33-B10</f>
        <v>1054</v>
      </c>
      <c r="C36" s="36">
        <f>C33-C10</f>
        <v>1621</v>
      </c>
      <c r="D36" s="36">
        <f>D33-D10</f>
        <v>1738</v>
      </c>
      <c r="E36" s="36">
        <f>E33-E10</f>
        <v>876</v>
      </c>
      <c r="F36" s="36">
        <f>F33-F10</f>
        <v>378</v>
      </c>
      <c r="G36" s="36">
        <v>904</v>
      </c>
      <c r="H36" s="36">
        <v>897</v>
      </c>
      <c r="I36" s="36">
        <f>I33-I10</f>
        <v>930</v>
      </c>
    </row>
    <row r="37" spans="1:8" s="16" customFormat="1" ht="14.25">
      <c r="A37"/>
      <c r="B37"/>
      <c r="C37"/>
      <c r="D37"/>
      <c r="E37"/>
      <c r="F37"/>
      <c r="G37"/>
      <c r="H37"/>
    </row>
    <row r="38" spans="1:2" ht="12.75">
      <c r="A38" s="21" t="s">
        <v>2</v>
      </c>
      <c r="B38" s="22"/>
    </row>
    <row r="39" spans="1:2" ht="12.75">
      <c r="A39" s="2" t="s">
        <v>3</v>
      </c>
      <c r="B39" s="22"/>
    </row>
    <row r="40" spans="1:2" ht="12.75">
      <c r="A40" s="22"/>
      <c r="B40" s="22"/>
    </row>
  </sheetData>
  <sheetProtection/>
  <mergeCells count="1">
    <mergeCell ref="B2:I4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Gezki</cp:lastModifiedBy>
  <cp:lastPrinted>2012-12-19T11:08:09Z</cp:lastPrinted>
  <dcterms:created xsi:type="dcterms:W3CDTF">2009-05-29T11:23:08Z</dcterms:created>
  <dcterms:modified xsi:type="dcterms:W3CDTF">2018-05-29T09:12:47Z</dcterms:modified>
  <cp:category/>
  <cp:version/>
  <cp:contentType/>
  <cp:contentStatus/>
</cp:coreProperties>
</file>