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<sst xmlns="http://schemas.openxmlformats.org/spreadsheetml/2006/main" count="86" uniqueCount="34">
  <si>
    <t>-</t>
  </si>
  <si>
    <t>Importe neto de la cifra de negocio</t>
  </si>
  <si>
    <t>A) Ingresos por avales y garantías</t>
  </si>
  <si>
    <t>B) Ingresos por prestación de servicios</t>
  </si>
  <si>
    <t>Otros ingresos de explotación</t>
  </si>
  <si>
    <t>Gastos de personal</t>
  </si>
  <si>
    <t>A) Sueldos, salarios y asimilados</t>
  </si>
  <si>
    <t>B) Caragas sociales</t>
  </si>
  <si>
    <t>C) Provisiones</t>
  </si>
  <si>
    <t>Otros gastos de explotación</t>
  </si>
  <si>
    <t>Dotaciones a provisiones por avales y garantías (neto)</t>
  </si>
  <si>
    <t>Correcciones de valor por deterioro de socios dudosos (neto)</t>
  </si>
  <si>
    <t>Dotaciones al F.P.T. cobertura del conjunto de operaciones (neto)</t>
  </si>
  <si>
    <t>Fondo de Provisiones Técnicas. Aportaciones de terceros utilizadas</t>
  </si>
  <si>
    <t>Amortizaciones del inmovilizado</t>
  </si>
  <si>
    <t>Deterior y resultado por enjenaciones de inmovilizado</t>
  </si>
  <si>
    <t>Deterior y resultado de activos no corrientes en venta (neto)</t>
  </si>
  <si>
    <t>Resultado de explotación</t>
  </si>
  <si>
    <t>Ingresos financieros</t>
  </si>
  <si>
    <t>A) De participaciones en instrumentos de patrimonio</t>
  </si>
  <si>
    <t>B) de valores negociables y otros instrumentos financieros</t>
  </si>
  <si>
    <t>Gastos financieros</t>
  </si>
  <si>
    <t>Variación de valor razonable en instrumentos financieros</t>
  </si>
  <si>
    <t>Diferencias de cambio</t>
  </si>
  <si>
    <t>Correcciones de valor por deterioro de instrumentos financieros</t>
  </si>
  <si>
    <t>Resultado por enejenaciones de instrumentos financieros</t>
  </si>
  <si>
    <t>Resultado financiero</t>
  </si>
  <si>
    <t>Resultado antes de impuestos</t>
  </si>
  <si>
    <t>Impuestos sobre beneficios</t>
  </si>
  <si>
    <t>Resultado del ejercicio</t>
  </si>
  <si>
    <t>Importes en miles de euros</t>
  </si>
  <si>
    <t>VAB</t>
  </si>
  <si>
    <t>Fuente: Elaboración propia a partir de los Informes de Auditorias de Cuentas Anuales de Oinarri Sociedad de Garantía Recíproca</t>
  </si>
  <si>
    <t>Cuenta de pérdidas y ganancias de S.G.R. de empresas de Economía Social. 
Años 2008 -2015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</si>
</sst>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0" fontId="44" fillId="0" borderId="15" xfId="0" applyFont="1" applyBorder="1" applyAlignment="1">
      <alignment wrapText="1"/>
    </xf>
    <xf numFmtId="3" fontId="44" fillId="0" borderId="15" xfId="0" applyNumberFormat="1" applyFont="1" applyBorder="1" applyAlignment="1">
      <alignment horizontal="center" vertical="center"/>
    </xf>
    <xf numFmtId="3" fontId="44" fillId="0" borderId="15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3" fontId="43" fillId="0" borderId="10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view="pageLayout" workbookViewId="0" topLeftCell="A1">
      <selection activeCell="A4" sqref="A4"/>
    </sheetView>
  </sheetViews>
  <sheetFormatPr defaultColWidth="11.421875" defaultRowHeight="12.75"/>
  <cols>
    <col min="1" max="1" width="40.8515625" style="0" customWidth="1"/>
    <col min="2" max="2" width="5.57421875" style="3" bestFit="1" customWidth="1"/>
    <col min="3" max="5" width="5.57421875" style="0" bestFit="1" customWidth="1"/>
    <col min="6" max="6" width="6.140625" style="0" bestFit="1" customWidth="1"/>
    <col min="7" max="7" width="6.8515625" style="0" bestFit="1" customWidth="1"/>
    <col min="8" max="8" width="6.140625" style="0" bestFit="1" customWidth="1"/>
    <col min="9" max="9" width="5.57421875" style="0" bestFit="1" customWidth="1"/>
  </cols>
  <sheetData>
    <row r="2" spans="1:9" s="1" customFormat="1" ht="15" customHeight="1">
      <c r="A2"/>
      <c r="B2" s="55" t="s">
        <v>33</v>
      </c>
      <c r="C2" s="56"/>
      <c r="D2" s="56"/>
      <c r="E2" s="56"/>
      <c r="F2" s="56"/>
      <c r="G2" s="56"/>
      <c r="H2" s="56"/>
      <c r="I2" s="57"/>
    </row>
    <row r="3" spans="1:9" s="1" customFormat="1" ht="22.5" customHeight="1">
      <c r="A3"/>
      <c r="B3" s="58"/>
      <c r="C3" s="59"/>
      <c r="D3" s="59"/>
      <c r="E3" s="59"/>
      <c r="F3" s="59"/>
      <c r="G3" s="59"/>
      <c r="H3" s="59"/>
      <c r="I3" s="60"/>
    </row>
    <row r="4" spans="2:9" ht="12.75">
      <c r="B4" s="61"/>
      <c r="C4" s="62"/>
      <c r="D4" s="62"/>
      <c r="E4" s="62"/>
      <c r="F4" s="62"/>
      <c r="G4" s="62"/>
      <c r="H4" s="62"/>
      <c r="I4" s="63"/>
    </row>
    <row r="5" spans="1:9" ht="12.75">
      <c r="A5" s="2"/>
      <c r="B5" s="50">
        <v>2008</v>
      </c>
      <c r="C5" s="50">
        <v>2009</v>
      </c>
      <c r="D5" s="50">
        <v>2010</v>
      </c>
      <c r="E5" s="50">
        <v>2011</v>
      </c>
      <c r="F5" s="51">
        <v>2012</v>
      </c>
      <c r="G5" s="51">
        <v>2013</v>
      </c>
      <c r="H5" s="51">
        <v>2014</v>
      </c>
      <c r="I5" s="51">
        <v>2015</v>
      </c>
    </row>
    <row r="6" spans="1:9" s="8" customFormat="1" ht="12.75">
      <c r="A6" s="33" t="s">
        <v>1</v>
      </c>
      <c r="B6" s="34">
        <v>807</v>
      </c>
      <c r="C6" s="34">
        <v>1478</v>
      </c>
      <c r="D6" s="34">
        <v>1656</v>
      </c>
      <c r="E6" s="34">
        <v>1476</v>
      </c>
      <c r="F6" s="34">
        <v>1487</v>
      </c>
      <c r="G6" s="35">
        <v>1553</v>
      </c>
      <c r="H6" s="35">
        <v>1587</v>
      </c>
      <c r="I6" s="35">
        <v>1645</v>
      </c>
    </row>
    <row r="7" spans="1:9" s="7" customFormat="1" ht="12.75">
      <c r="A7" s="16" t="s">
        <v>2</v>
      </c>
      <c r="B7" s="19">
        <v>807</v>
      </c>
      <c r="C7" s="19">
        <v>1478</v>
      </c>
      <c r="D7" s="19">
        <v>1656</v>
      </c>
      <c r="E7" s="19">
        <v>1476</v>
      </c>
      <c r="F7" s="10">
        <v>1487</v>
      </c>
      <c r="G7" s="26">
        <v>1553</v>
      </c>
      <c r="H7" s="26">
        <v>1587</v>
      </c>
      <c r="I7" s="26">
        <v>1645</v>
      </c>
    </row>
    <row r="8" spans="1:9" s="7" customFormat="1" ht="12.75">
      <c r="A8" s="17" t="s">
        <v>3</v>
      </c>
      <c r="B8" s="11" t="s">
        <v>0</v>
      </c>
      <c r="C8" s="11" t="s">
        <v>0</v>
      </c>
      <c r="D8" s="11" t="s">
        <v>0</v>
      </c>
      <c r="E8" s="11" t="s">
        <v>0</v>
      </c>
      <c r="F8" s="10" t="s">
        <v>0</v>
      </c>
      <c r="G8" s="26" t="s">
        <v>0</v>
      </c>
      <c r="H8" s="26" t="s">
        <v>0</v>
      </c>
      <c r="I8" s="26" t="s">
        <v>0</v>
      </c>
    </row>
    <row r="9" spans="1:9" s="12" customFormat="1" ht="12.75">
      <c r="A9" s="36" t="s">
        <v>4</v>
      </c>
      <c r="B9" s="35">
        <v>45</v>
      </c>
      <c r="C9" s="35" t="s">
        <v>0</v>
      </c>
      <c r="D9" s="35">
        <v>2</v>
      </c>
      <c r="E9" s="35">
        <v>21</v>
      </c>
      <c r="F9" s="35">
        <v>1</v>
      </c>
      <c r="G9" s="35">
        <v>1</v>
      </c>
      <c r="H9" s="35">
        <v>6</v>
      </c>
      <c r="I9" s="35">
        <v>23</v>
      </c>
    </row>
    <row r="10" spans="1:9" s="8" customFormat="1" ht="12.75">
      <c r="A10" s="33" t="s">
        <v>5</v>
      </c>
      <c r="B10" s="34">
        <v>-556</v>
      </c>
      <c r="C10" s="34">
        <v>-741</v>
      </c>
      <c r="D10" s="34">
        <v>-819</v>
      </c>
      <c r="E10" s="34">
        <v>-876</v>
      </c>
      <c r="F10" s="34">
        <v>-929</v>
      </c>
      <c r="G10" s="35">
        <v>-904</v>
      </c>
      <c r="H10" s="35">
        <f>H11+H12</f>
        <v>-897</v>
      </c>
      <c r="I10" s="35">
        <f>I11+I12</f>
        <v>-930</v>
      </c>
    </row>
    <row r="11" spans="1:9" s="7" customFormat="1" ht="12.75">
      <c r="A11" s="18" t="s">
        <v>6</v>
      </c>
      <c r="B11" s="19">
        <v>-438</v>
      </c>
      <c r="C11" s="19">
        <v>-573</v>
      </c>
      <c r="D11" s="19">
        <v>-625</v>
      </c>
      <c r="E11" s="19">
        <v>-667</v>
      </c>
      <c r="F11" s="10">
        <v>-706</v>
      </c>
      <c r="G11" s="10">
        <v>-708</v>
      </c>
      <c r="H11" s="10">
        <v>-685</v>
      </c>
      <c r="I11" s="10">
        <v>-717</v>
      </c>
    </row>
    <row r="12" spans="1:9" s="7" customFormat="1" ht="12.75">
      <c r="A12" s="20" t="s">
        <v>7</v>
      </c>
      <c r="B12" s="10">
        <v>-118</v>
      </c>
      <c r="C12" s="10">
        <v>-168</v>
      </c>
      <c r="D12" s="10">
        <v>-194</v>
      </c>
      <c r="E12" s="10">
        <v>-209</v>
      </c>
      <c r="F12" s="10">
        <v>-223</v>
      </c>
      <c r="G12" s="10">
        <v>-196</v>
      </c>
      <c r="H12" s="10">
        <v>-212</v>
      </c>
      <c r="I12" s="10">
        <v>-213</v>
      </c>
    </row>
    <row r="13" spans="1:9" s="7" customFormat="1" ht="12.75">
      <c r="A13" s="15" t="s">
        <v>8</v>
      </c>
      <c r="B13" s="11" t="s">
        <v>0</v>
      </c>
      <c r="C13" s="11" t="s">
        <v>0</v>
      </c>
      <c r="D13" s="11" t="s">
        <v>0</v>
      </c>
      <c r="E13" s="11" t="s">
        <v>0</v>
      </c>
      <c r="F13" s="10" t="s">
        <v>0</v>
      </c>
      <c r="G13" s="26" t="s">
        <v>0</v>
      </c>
      <c r="H13" s="26" t="s">
        <v>0</v>
      </c>
      <c r="I13" s="26" t="s">
        <v>0</v>
      </c>
    </row>
    <row r="14" spans="1:9" s="8" customFormat="1" ht="12.75">
      <c r="A14" s="37" t="s">
        <v>9</v>
      </c>
      <c r="B14" s="34">
        <v>-467</v>
      </c>
      <c r="C14" s="34">
        <v>-575</v>
      </c>
      <c r="D14" s="34">
        <v>-610</v>
      </c>
      <c r="E14" s="34">
        <v>-697</v>
      </c>
      <c r="F14" s="34">
        <v>-679</v>
      </c>
      <c r="G14" s="38">
        <v>-552</v>
      </c>
      <c r="H14" s="38">
        <v>-538</v>
      </c>
      <c r="I14" s="38">
        <v>-583</v>
      </c>
    </row>
    <row r="15" spans="1:9" s="8" customFormat="1" ht="25.5">
      <c r="A15" s="39" t="s">
        <v>10</v>
      </c>
      <c r="B15" s="40">
        <v>-361</v>
      </c>
      <c r="C15" s="40">
        <v>-934</v>
      </c>
      <c r="D15" s="40">
        <v>-569</v>
      </c>
      <c r="E15" s="40">
        <v>-578</v>
      </c>
      <c r="F15" s="41">
        <v>-849</v>
      </c>
      <c r="G15" s="27">
        <v>-829</v>
      </c>
      <c r="H15" s="27">
        <v>-447</v>
      </c>
      <c r="I15" s="27">
        <v>-69</v>
      </c>
    </row>
    <row r="16" spans="1:9" s="8" customFormat="1" ht="25.5">
      <c r="A16" s="39" t="s">
        <v>11</v>
      </c>
      <c r="B16" s="42">
        <v>-173</v>
      </c>
      <c r="C16" s="42">
        <v>-371</v>
      </c>
      <c r="D16" s="42">
        <v>-394</v>
      </c>
      <c r="E16" s="42">
        <v>-885</v>
      </c>
      <c r="F16" s="42">
        <v>-400</v>
      </c>
      <c r="G16" s="43">
        <v>-1377</v>
      </c>
      <c r="H16" s="43">
        <v>-1369</v>
      </c>
      <c r="I16" s="43">
        <v>-902</v>
      </c>
    </row>
    <row r="17" spans="1:9" s="8" customFormat="1" ht="25.5">
      <c r="A17" s="39" t="s">
        <v>12</v>
      </c>
      <c r="B17" s="42">
        <v>534</v>
      </c>
      <c r="C17" s="42">
        <v>617</v>
      </c>
      <c r="D17" s="42">
        <v>-81</v>
      </c>
      <c r="E17" s="42">
        <v>148</v>
      </c>
      <c r="F17" s="10">
        <v>23</v>
      </c>
      <c r="G17" s="27">
        <v>74</v>
      </c>
      <c r="H17" s="27">
        <v>22</v>
      </c>
      <c r="I17" s="27">
        <v>125</v>
      </c>
    </row>
    <row r="18" spans="1:9" s="8" customFormat="1" ht="25.5">
      <c r="A18" s="39" t="s">
        <v>13</v>
      </c>
      <c r="B18" s="42" t="s">
        <v>0</v>
      </c>
      <c r="C18" s="42">
        <v>689</v>
      </c>
      <c r="D18" s="42">
        <v>399</v>
      </c>
      <c r="E18" s="42">
        <v>595</v>
      </c>
      <c r="F18" s="42">
        <v>1293</v>
      </c>
      <c r="G18" s="43">
        <v>2735</v>
      </c>
      <c r="H18" s="43">
        <v>1197</v>
      </c>
      <c r="I18" s="43">
        <v>477</v>
      </c>
    </row>
    <row r="19" spans="1:9" s="8" customFormat="1" ht="12.75">
      <c r="A19" s="39" t="s">
        <v>14</v>
      </c>
      <c r="B19" s="42">
        <v>-39</v>
      </c>
      <c r="C19" s="42">
        <v>-40</v>
      </c>
      <c r="D19" s="42">
        <v>-48</v>
      </c>
      <c r="E19" s="42">
        <v>-56</v>
      </c>
      <c r="F19" s="10">
        <v>-54</v>
      </c>
      <c r="G19" s="27">
        <v>-15</v>
      </c>
      <c r="H19" s="27">
        <v>-45</v>
      </c>
      <c r="I19" s="27">
        <v>-51</v>
      </c>
    </row>
    <row r="20" spans="1:9" s="8" customFormat="1" ht="25.5">
      <c r="A20" s="39" t="s">
        <v>15</v>
      </c>
      <c r="B20" s="42" t="s">
        <v>0</v>
      </c>
      <c r="C20" s="42" t="s">
        <v>0</v>
      </c>
      <c r="D20" s="42" t="s">
        <v>0</v>
      </c>
      <c r="E20" s="42" t="s">
        <v>0</v>
      </c>
      <c r="F20" s="42" t="s">
        <v>0</v>
      </c>
      <c r="G20" s="28" t="s">
        <v>0</v>
      </c>
      <c r="H20" s="28" t="s">
        <v>0</v>
      </c>
      <c r="I20" s="28"/>
    </row>
    <row r="21" spans="1:9" s="13" customFormat="1" ht="25.5">
      <c r="A21" s="44" t="s">
        <v>16</v>
      </c>
      <c r="B21" s="45" t="s">
        <v>0</v>
      </c>
      <c r="C21" s="45" t="s">
        <v>0</v>
      </c>
      <c r="D21" s="45" t="s">
        <v>0</v>
      </c>
      <c r="E21" s="45" t="s">
        <v>0</v>
      </c>
      <c r="F21" s="46">
        <v>-19</v>
      </c>
      <c r="G21" s="46">
        <v>-46</v>
      </c>
      <c r="H21" s="46">
        <v>-53</v>
      </c>
      <c r="I21" s="46">
        <v>-124</v>
      </c>
    </row>
    <row r="22" spans="1:9" s="5" customFormat="1" ht="15">
      <c r="A22" s="29" t="s">
        <v>17</v>
      </c>
      <c r="B22" s="52">
        <f aca="true" t="shared" si="0" ref="B22:G22">SUM(B6,B9,B10,B14,B15,B16,B17,B18,B19,B20,B21,)</f>
        <v>-210</v>
      </c>
      <c r="C22" s="52">
        <f t="shared" si="0"/>
        <v>123</v>
      </c>
      <c r="D22" s="52">
        <f t="shared" si="0"/>
        <v>-464</v>
      </c>
      <c r="E22" s="52">
        <f t="shared" si="0"/>
        <v>-852</v>
      </c>
      <c r="F22" s="52">
        <f t="shared" si="0"/>
        <v>-126</v>
      </c>
      <c r="G22" s="30">
        <f t="shared" si="0"/>
        <v>640</v>
      </c>
      <c r="H22" s="30">
        <f>SUM(H6,H9,H10,H14,H15,H16,H17,H18,H19,H20,H21,)</f>
        <v>-537</v>
      </c>
      <c r="I22" s="30">
        <f>SUM(I6,I9,I10,I14,I15,I16,I17,I18,I19,I20,I21,)</f>
        <v>-389</v>
      </c>
    </row>
    <row r="23" spans="1:9" s="8" customFormat="1" ht="12.75">
      <c r="A23" s="33" t="s">
        <v>18</v>
      </c>
      <c r="B23" s="34">
        <v>792</v>
      </c>
      <c r="C23" s="34">
        <v>721</v>
      </c>
      <c r="D23" s="34">
        <v>778</v>
      </c>
      <c r="E23" s="34">
        <v>878</v>
      </c>
      <c r="F23" s="34">
        <v>891</v>
      </c>
      <c r="G23" s="38">
        <v>565</v>
      </c>
      <c r="H23" s="38">
        <v>551</v>
      </c>
      <c r="I23" s="38">
        <v>429</v>
      </c>
    </row>
    <row r="24" spans="1:9" s="7" customFormat="1" ht="25.5">
      <c r="A24" s="18" t="s">
        <v>19</v>
      </c>
      <c r="B24" s="19">
        <v>11</v>
      </c>
      <c r="C24" s="19">
        <v>6</v>
      </c>
      <c r="D24" s="19">
        <v>10</v>
      </c>
      <c r="E24" s="19" t="s">
        <v>0</v>
      </c>
      <c r="F24" s="10">
        <v>3</v>
      </c>
      <c r="G24" s="10">
        <v>7</v>
      </c>
      <c r="H24" s="10">
        <v>7</v>
      </c>
      <c r="I24" s="10">
        <v>28</v>
      </c>
    </row>
    <row r="25" spans="1:9" s="7" customFormat="1" ht="25.5">
      <c r="A25" s="15" t="s">
        <v>20</v>
      </c>
      <c r="B25" s="11">
        <v>781</v>
      </c>
      <c r="C25" s="11">
        <v>715</v>
      </c>
      <c r="D25" s="11">
        <v>768</v>
      </c>
      <c r="E25" s="11">
        <v>878</v>
      </c>
      <c r="F25" s="10">
        <v>888</v>
      </c>
      <c r="G25" s="10">
        <v>558</v>
      </c>
      <c r="H25" s="10">
        <v>544</v>
      </c>
      <c r="I25" s="10">
        <v>401</v>
      </c>
    </row>
    <row r="26" spans="1:9" s="8" customFormat="1" ht="12.75">
      <c r="A26" s="36" t="s">
        <v>21</v>
      </c>
      <c r="B26" s="35">
        <v>-8</v>
      </c>
      <c r="C26" s="35">
        <v>-11</v>
      </c>
      <c r="D26" s="35">
        <v>-3</v>
      </c>
      <c r="E26" s="35">
        <v>-1</v>
      </c>
      <c r="F26" s="35" t="s">
        <v>0</v>
      </c>
      <c r="G26" s="35" t="s">
        <v>0</v>
      </c>
      <c r="H26" s="35">
        <v>-1</v>
      </c>
      <c r="I26" s="35" t="s">
        <v>0</v>
      </c>
    </row>
    <row r="27" spans="1:9" s="8" customFormat="1" ht="25.5">
      <c r="A27" s="47" t="s">
        <v>22</v>
      </c>
      <c r="B27" s="45">
        <v>-76</v>
      </c>
      <c r="C27" s="45">
        <v>47</v>
      </c>
      <c r="D27" s="45">
        <v>-39</v>
      </c>
      <c r="E27" s="45">
        <v>-21</v>
      </c>
      <c r="F27" s="26">
        <v>4</v>
      </c>
      <c r="G27" s="27">
        <v>5</v>
      </c>
      <c r="H27" s="27">
        <v>6</v>
      </c>
      <c r="I27" s="27">
        <v>-83</v>
      </c>
    </row>
    <row r="28" spans="1:9" s="8" customFormat="1" ht="12.75">
      <c r="A28" s="47" t="s">
        <v>23</v>
      </c>
      <c r="B28" s="45" t="s">
        <v>0</v>
      </c>
      <c r="C28" s="45" t="s">
        <v>0</v>
      </c>
      <c r="D28" s="45" t="s">
        <v>0</v>
      </c>
      <c r="E28" s="45" t="s">
        <v>0</v>
      </c>
      <c r="F28" s="45" t="s">
        <v>0</v>
      </c>
      <c r="G28" s="45" t="s">
        <v>0</v>
      </c>
      <c r="H28" s="45" t="s">
        <v>0</v>
      </c>
      <c r="I28" s="45" t="s">
        <v>0</v>
      </c>
    </row>
    <row r="29" spans="1:9" s="8" customFormat="1" ht="25.5">
      <c r="A29" s="47" t="s">
        <v>24</v>
      </c>
      <c r="B29" s="45" t="s">
        <v>0</v>
      </c>
      <c r="C29" s="45" t="s">
        <v>0</v>
      </c>
      <c r="D29" s="45">
        <v>-274</v>
      </c>
      <c r="E29" s="45" t="s">
        <v>0</v>
      </c>
      <c r="F29" s="26">
        <v>-1398</v>
      </c>
      <c r="G29" s="48">
        <v>-1135</v>
      </c>
      <c r="H29" s="45" t="s">
        <v>0</v>
      </c>
      <c r="I29" s="45" t="s">
        <v>0</v>
      </c>
    </row>
    <row r="30" spans="1:9" s="9" customFormat="1" ht="26.25">
      <c r="A30" s="47" t="s">
        <v>25</v>
      </c>
      <c r="B30" s="45" t="s">
        <v>0</v>
      </c>
      <c r="C30" s="45" t="s">
        <v>0</v>
      </c>
      <c r="D30" s="45">
        <v>2</v>
      </c>
      <c r="E30" s="45">
        <v>-4</v>
      </c>
      <c r="F30" s="45">
        <v>78</v>
      </c>
      <c r="G30" s="49">
        <v>-75</v>
      </c>
      <c r="H30" s="49">
        <v>-19</v>
      </c>
      <c r="I30" s="49">
        <v>43</v>
      </c>
    </row>
    <row r="31" spans="1:9" s="8" customFormat="1" ht="15">
      <c r="A31" s="31" t="s">
        <v>26</v>
      </c>
      <c r="B31" s="30">
        <f aca="true" t="shared" si="1" ref="B31:G31">SUM(B23,B26,B27,B28,B29,B30)</f>
        <v>708</v>
      </c>
      <c r="C31" s="30">
        <f t="shared" si="1"/>
        <v>757</v>
      </c>
      <c r="D31" s="30">
        <f t="shared" si="1"/>
        <v>464</v>
      </c>
      <c r="E31" s="30">
        <f t="shared" si="1"/>
        <v>852</v>
      </c>
      <c r="F31" s="53">
        <f t="shared" si="1"/>
        <v>-425</v>
      </c>
      <c r="G31" s="53">
        <f t="shared" si="1"/>
        <v>-640</v>
      </c>
      <c r="H31" s="53">
        <f>SUM(H23,H26,H27,H28,H29,H30)</f>
        <v>537</v>
      </c>
      <c r="I31" s="53">
        <f>SUM(I23,I26,I27,I28,I29,I30)</f>
        <v>389</v>
      </c>
    </row>
    <row r="32" spans="1:9" s="14" customFormat="1" ht="15">
      <c r="A32" s="21"/>
      <c r="B32" s="26"/>
      <c r="C32" s="26"/>
      <c r="D32" s="26"/>
      <c r="E32" s="26"/>
      <c r="F32" s="26"/>
      <c r="G32" s="27"/>
      <c r="H32" s="27"/>
      <c r="I32" s="27"/>
    </row>
    <row r="33" spans="1:9" s="8" customFormat="1" ht="15">
      <c r="A33" s="31" t="s">
        <v>27</v>
      </c>
      <c r="B33" s="30">
        <f aca="true" t="shared" si="2" ref="B33:G33">B22+B31</f>
        <v>498</v>
      </c>
      <c r="C33" s="30">
        <f t="shared" si="2"/>
        <v>880</v>
      </c>
      <c r="D33" s="30">
        <f t="shared" si="2"/>
        <v>0</v>
      </c>
      <c r="E33" s="30">
        <f t="shared" si="2"/>
        <v>0</v>
      </c>
      <c r="F33" s="30">
        <f t="shared" si="2"/>
        <v>-551</v>
      </c>
      <c r="G33" s="30">
        <f t="shared" si="2"/>
        <v>0</v>
      </c>
      <c r="H33" s="30">
        <f>H22+H31</f>
        <v>0</v>
      </c>
      <c r="I33" s="30">
        <f>I22+I31</f>
        <v>0</v>
      </c>
    </row>
    <row r="34" spans="1:9" s="7" customFormat="1" ht="12.75">
      <c r="A34" s="22" t="s">
        <v>28</v>
      </c>
      <c r="B34" s="10">
        <v>-23</v>
      </c>
      <c r="C34" s="10">
        <v>-21</v>
      </c>
      <c r="D34" s="10" t="s">
        <v>0</v>
      </c>
      <c r="E34" s="10" t="s">
        <v>0</v>
      </c>
      <c r="F34" s="10" t="s">
        <v>0</v>
      </c>
      <c r="G34" s="27" t="s">
        <v>0</v>
      </c>
      <c r="H34" s="27" t="s">
        <v>0</v>
      </c>
      <c r="I34" s="27"/>
    </row>
    <row r="35" spans="1:9" s="5" customFormat="1" ht="15">
      <c r="A35" s="32" t="s">
        <v>29</v>
      </c>
      <c r="B35" s="30">
        <f aca="true" t="shared" si="3" ref="B35:G35">SUM(B33:B34)</f>
        <v>475</v>
      </c>
      <c r="C35" s="30">
        <f t="shared" si="3"/>
        <v>859</v>
      </c>
      <c r="D35" s="30">
        <f t="shared" si="3"/>
        <v>0</v>
      </c>
      <c r="E35" s="30">
        <f t="shared" si="3"/>
        <v>0</v>
      </c>
      <c r="F35" s="30">
        <f t="shared" si="3"/>
        <v>-551</v>
      </c>
      <c r="G35" s="30">
        <f t="shared" si="3"/>
        <v>0</v>
      </c>
      <c r="H35" s="30">
        <f>SUM(H33:H34)</f>
        <v>0</v>
      </c>
      <c r="I35" s="30">
        <f>SUM(I33:I34)</f>
        <v>0</v>
      </c>
    </row>
    <row r="36" spans="1:9" s="5" customFormat="1" ht="15">
      <c r="A36" s="32" t="s">
        <v>31</v>
      </c>
      <c r="B36" s="30">
        <f aca="true" t="shared" si="4" ref="B36:G36">B33-B10</f>
        <v>1054</v>
      </c>
      <c r="C36" s="30">
        <f t="shared" si="4"/>
        <v>1621</v>
      </c>
      <c r="D36" s="30">
        <f t="shared" si="4"/>
        <v>819</v>
      </c>
      <c r="E36" s="30">
        <f t="shared" si="4"/>
        <v>876</v>
      </c>
      <c r="F36" s="30">
        <f t="shared" si="4"/>
        <v>378</v>
      </c>
      <c r="G36" s="30">
        <f t="shared" si="4"/>
        <v>904</v>
      </c>
      <c r="H36" s="30">
        <f>H33-H10</f>
        <v>897</v>
      </c>
      <c r="I36" s="30">
        <f>I33-I10</f>
        <v>930</v>
      </c>
    </row>
    <row r="37" spans="1:8" s="5" customFormat="1" ht="14.25">
      <c r="A37" s="4"/>
      <c r="B37" s="25"/>
      <c r="C37" s="4"/>
      <c r="D37"/>
      <c r="E37"/>
      <c r="F37"/>
      <c r="G37"/>
      <c r="H37"/>
    </row>
    <row r="38" spans="1:3" s="6" customFormat="1" ht="15">
      <c r="A38" s="24" t="s">
        <v>30</v>
      </c>
      <c r="B38" s="23"/>
      <c r="C38" s="23"/>
    </row>
    <row r="39" spans="1:8" ht="13.5" customHeight="1">
      <c r="A39" s="54" t="s">
        <v>32</v>
      </c>
      <c r="B39" s="54"/>
      <c r="C39" s="54"/>
      <c r="D39" s="54"/>
      <c r="E39" s="54"/>
      <c r="F39" s="54"/>
      <c r="G39" s="54"/>
      <c r="H39" s="54"/>
    </row>
    <row r="40" spans="1:8" ht="12.75">
      <c r="A40" s="54"/>
      <c r="B40" s="54"/>
      <c r="C40" s="54"/>
      <c r="D40" s="54"/>
      <c r="E40" s="54"/>
      <c r="F40" s="54"/>
      <c r="G40" s="54"/>
      <c r="H40" s="54"/>
    </row>
    <row r="41" spans="1:3" ht="12.75">
      <c r="A41" s="4"/>
      <c r="B41" s="25"/>
      <c r="C41" s="4"/>
    </row>
  </sheetData>
  <sheetProtection/>
  <mergeCells count="2">
    <mergeCell ref="A39:H40"/>
    <mergeCell ref="B2:I4"/>
  </mergeCells>
  <printOptions/>
  <pageMargins left="0.75" right="0.75" top="1" bottom="1" header="0" footer="0"/>
  <pageSetup horizontalDpi="600" verticalDpi="600" orientation="portrait" paperSize="9" r:id="rId2"/>
  <headerFooter alignWithMargins="0">
    <oddHeader>&amp;L
&amp;G&amp;C&amp;"Arial,Negrita Cursiva"GIZARTE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Gezki</cp:lastModifiedBy>
  <cp:lastPrinted>2011-06-14T10:37:40Z</cp:lastPrinted>
  <dcterms:created xsi:type="dcterms:W3CDTF">2009-05-29T11:23:08Z</dcterms:created>
  <dcterms:modified xsi:type="dcterms:W3CDTF">2018-05-29T09:13:35Z</dcterms:modified>
  <cp:category/>
  <cp:version/>
  <cp:contentType/>
  <cp:contentStatus/>
</cp:coreProperties>
</file>